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ebastiangloeckner/Library/Mobile Documents/com~apple~CloudDocs/Udemy Excel Big Deutsch/12-13 Tricks, um Zahlen zu aktualisieren/"/>
    </mc:Choice>
  </mc:AlternateContent>
  <bookViews>
    <workbookView xWindow="0" yWindow="460" windowWidth="25560" windowHeight="14620" tabRatio="500"/>
  </bookViews>
  <sheets>
    <sheet name="IT Systems" sheetId="1" r:id="rId1"/>
    <sheet name="Server Status" sheetId="2" r:id="rId2"/>
    <sheet name="TEMP E-Mail" sheetId="3" r:id="rId3"/>
  </sheets>
  <definedNames>
    <definedName name="_xlnm._FilterDatabase" localSheetId="0" hidden="1">'IT Systems'!$A$4:$K$100</definedName>
    <definedName name="_xlnm._FilterDatabase" localSheetId="1" hidden="1">'Server Status'!$A$1:$E$50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" i="1" l="1"/>
  <c r="K5" i="1"/>
  <c r="L5" i="1"/>
  <c r="J6" i="1"/>
  <c r="K6" i="1"/>
  <c r="L6" i="1"/>
  <c r="J7" i="1"/>
  <c r="K7" i="1"/>
  <c r="L7" i="1"/>
  <c r="J8" i="1"/>
  <c r="K8" i="1"/>
  <c r="L8" i="1"/>
  <c r="J9" i="1"/>
  <c r="K9" i="1"/>
  <c r="L9" i="1"/>
  <c r="J10" i="1"/>
  <c r="K10" i="1"/>
  <c r="L10" i="1"/>
  <c r="J11" i="1"/>
  <c r="K11" i="1"/>
  <c r="L11" i="1"/>
  <c r="J12" i="1"/>
  <c r="K12" i="1"/>
  <c r="L12" i="1"/>
  <c r="J13" i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  <c r="J33" i="1"/>
  <c r="K33" i="1"/>
  <c r="L33" i="1"/>
  <c r="J34" i="1"/>
  <c r="K34" i="1"/>
  <c r="L34" i="1"/>
  <c r="J35" i="1"/>
  <c r="K35" i="1"/>
  <c r="L35" i="1"/>
  <c r="J36" i="1"/>
  <c r="K36" i="1"/>
  <c r="L36" i="1"/>
  <c r="J37" i="1"/>
  <c r="K37" i="1"/>
  <c r="L37" i="1"/>
  <c r="J38" i="1"/>
  <c r="K38" i="1"/>
  <c r="L38" i="1"/>
  <c r="J39" i="1"/>
  <c r="K39" i="1"/>
  <c r="L39" i="1"/>
  <c r="J40" i="1"/>
  <c r="K40" i="1"/>
  <c r="L40" i="1"/>
  <c r="J41" i="1"/>
  <c r="K41" i="1"/>
  <c r="L41" i="1"/>
  <c r="J42" i="1"/>
  <c r="K42" i="1"/>
  <c r="L42" i="1"/>
  <c r="J43" i="1"/>
  <c r="K43" i="1"/>
  <c r="L43" i="1"/>
  <c r="J44" i="1"/>
  <c r="K44" i="1"/>
  <c r="L44" i="1"/>
  <c r="J45" i="1"/>
  <c r="K45" i="1"/>
  <c r="L45" i="1"/>
  <c r="J46" i="1"/>
  <c r="K46" i="1"/>
  <c r="L46" i="1"/>
  <c r="J47" i="1"/>
  <c r="K47" i="1"/>
  <c r="L47" i="1"/>
  <c r="J48" i="1"/>
  <c r="K48" i="1"/>
  <c r="L48" i="1"/>
  <c r="J49" i="1"/>
  <c r="K49" i="1"/>
  <c r="L49" i="1"/>
  <c r="J50" i="1"/>
  <c r="K50" i="1"/>
  <c r="L50" i="1"/>
  <c r="J51" i="1"/>
  <c r="K51" i="1"/>
  <c r="L51" i="1"/>
  <c r="J52" i="1"/>
  <c r="K52" i="1"/>
  <c r="L52" i="1"/>
  <c r="J53" i="1"/>
  <c r="K53" i="1"/>
  <c r="L53" i="1"/>
  <c r="J54" i="1"/>
  <c r="K54" i="1"/>
  <c r="L54" i="1"/>
  <c r="J55" i="1"/>
  <c r="K55" i="1"/>
  <c r="L55" i="1"/>
  <c r="J56" i="1"/>
  <c r="K56" i="1"/>
  <c r="L56" i="1"/>
  <c r="J57" i="1"/>
  <c r="K57" i="1"/>
  <c r="L57" i="1"/>
  <c r="J58" i="1"/>
  <c r="K58" i="1"/>
  <c r="L58" i="1"/>
  <c r="J59" i="1"/>
  <c r="K59" i="1"/>
  <c r="L59" i="1"/>
  <c r="J60" i="1"/>
  <c r="K60" i="1"/>
  <c r="L60" i="1"/>
  <c r="J61" i="1"/>
  <c r="K61" i="1"/>
  <c r="L61" i="1"/>
  <c r="J62" i="1"/>
  <c r="K62" i="1"/>
  <c r="L62" i="1"/>
  <c r="J63" i="1"/>
  <c r="K63" i="1"/>
  <c r="L63" i="1"/>
  <c r="J64" i="1"/>
  <c r="K64" i="1"/>
  <c r="L64" i="1"/>
  <c r="J65" i="1"/>
  <c r="K65" i="1"/>
  <c r="L65" i="1"/>
  <c r="J66" i="1"/>
  <c r="K66" i="1"/>
  <c r="L66" i="1"/>
  <c r="J67" i="1"/>
  <c r="K67" i="1"/>
  <c r="L67" i="1"/>
  <c r="J68" i="1"/>
  <c r="K68" i="1"/>
  <c r="L68" i="1"/>
  <c r="J69" i="1"/>
  <c r="K69" i="1"/>
  <c r="L69" i="1"/>
  <c r="J70" i="1"/>
  <c r="K70" i="1"/>
  <c r="L70" i="1"/>
  <c r="J71" i="1"/>
  <c r="K71" i="1"/>
  <c r="L71" i="1"/>
  <c r="J72" i="1"/>
  <c r="K72" i="1"/>
  <c r="L72" i="1"/>
  <c r="J73" i="1"/>
  <c r="K73" i="1"/>
  <c r="L73" i="1"/>
  <c r="J74" i="1"/>
  <c r="K74" i="1"/>
  <c r="L74" i="1"/>
  <c r="J75" i="1"/>
  <c r="K75" i="1"/>
  <c r="L75" i="1"/>
  <c r="J76" i="1"/>
  <c r="K76" i="1"/>
  <c r="L76" i="1"/>
  <c r="J77" i="1"/>
  <c r="K77" i="1"/>
  <c r="L77" i="1"/>
  <c r="J78" i="1"/>
  <c r="K78" i="1"/>
  <c r="L78" i="1"/>
  <c r="J79" i="1"/>
  <c r="K79" i="1"/>
  <c r="L79" i="1"/>
  <c r="J80" i="1"/>
  <c r="K80" i="1"/>
  <c r="L80" i="1"/>
  <c r="J81" i="1"/>
  <c r="K81" i="1"/>
  <c r="L81" i="1"/>
  <c r="J82" i="1"/>
  <c r="K82" i="1"/>
  <c r="L82" i="1"/>
  <c r="J83" i="1"/>
  <c r="K83" i="1"/>
  <c r="L83" i="1"/>
  <c r="J84" i="1"/>
  <c r="K84" i="1"/>
  <c r="L84" i="1"/>
  <c r="J85" i="1"/>
  <c r="K85" i="1"/>
  <c r="L85" i="1"/>
  <c r="J86" i="1"/>
  <c r="K86" i="1"/>
  <c r="L86" i="1"/>
  <c r="J87" i="1"/>
  <c r="K87" i="1"/>
  <c r="L87" i="1"/>
  <c r="J88" i="1"/>
  <c r="K88" i="1"/>
  <c r="L88" i="1"/>
  <c r="J89" i="1"/>
  <c r="K89" i="1"/>
  <c r="L89" i="1"/>
  <c r="J90" i="1"/>
  <c r="K90" i="1"/>
  <c r="L90" i="1"/>
  <c r="J91" i="1"/>
  <c r="K91" i="1"/>
  <c r="L91" i="1"/>
  <c r="J92" i="1"/>
  <c r="K92" i="1"/>
  <c r="L92" i="1"/>
  <c r="J93" i="1"/>
  <c r="K93" i="1"/>
  <c r="L93" i="1"/>
  <c r="J94" i="1"/>
  <c r="K94" i="1"/>
  <c r="L94" i="1"/>
  <c r="J95" i="1"/>
  <c r="K95" i="1"/>
  <c r="L95" i="1"/>
  <c r="J96" i="1"/>
  <c r="K96" i="1"/>
  <c r="L96" i="1"/>
  <c r="J97" i="1"/>
  <c r="K97" i="1"/>
  <c r="L97" i="1"/>
  <c r="J98" i="1"/>
  <c r="K98" i="1"/>
  <c r="L98" i="1"/>
  <c r="J99" i="1"/>
  <c r="K99" i="1"/>
  <c r="L99" i="1"/>
  <c r="J100" i="1"/>
  <c r="K100" i="1"/>
  <c r="L100" i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3" i="2"/>
  <c r="E4" i="2"/>
  <c r="E5" i="2"/>
  <c r="E2" i="2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6" i="1"/>
  <c r="I7" i="1"/>
  <c r="I8" i="1"/>
  <c r="I9" i="1"/>
  <c r="I10" i="1"/>
  <c r="I11" i="1"/>
  <c r="I12" i="1"/>
  <c r="I13" i="1"/>
  <c r="I14" i="1"/>
  <c r="I15" i="1"/>
  <c r="I5" i="1"/>
</calcChain>
</file>

<file path=xl/comments1.xml><?xml version="1.0" encoding="utf-8"?>
<comments xmlns="http://schemas.openxmlformats.org/spreadsheetml/2006/main">
  <authors>
    <author>Ein Microsoft Office-Anwender</author>
  </authors>
  <commentList>
    <comment ref="G4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</commentList>
</comments>
</file>

<file path=xl/comments2.xml><?xml version="1.0" encoding="utf-8"?>
<comments xmlns="http://schemas.openxmlformats.org/spreadsheetml/2006/main">
  <authors>
    <author>Ein Microsoft Office-Anwender</author>
  </authors>
  <commentList>
    <comment ref="I6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  <comment ref="I20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  <comment ref="I24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</commentList>
</comments>
</file>

<file path=xl/sharedStrings.xml><?xml version="1.0" encoding="utf-8"?>
<sst xmlns="http://schemas.openxmlformats.org/spreadsheetml/2006/main" count="570" uniqueCount="161">
  <si>
    <t>System ID</t>
  </si>
  <si>
    <t>Owner</t>
  </si>
  <si>
    <t>SY-64131</t>
  </si>
  <si>
    <t>SY-97015</t>
  </si>
  <si>
    <t>SY-16051</t>
  </si>
  <si>
    <t>SY-28717</t>
  </si>
  <si>
    <t>SY-46230</t>
  </si>
  <si>
    <t>SY-95519</t>
  </si>
  <si>
    <t>SY-5028</t>
  </si>
  <si>
    <t>SY-36910</t>
  </si>
  <si>
    <t>SY-36016</t>
  </si>
  <si>
    <t>SY-53226</t>
  </si>
  <si>
    <t>SY-73249</t>
  </si>
  <si>
    <t>SY-99917</t>
  </si>
  <si>
    <t>SY-15637</t>
  </si>
  <si>
    <t>SY-40586</t>
  </si>
  <si>
    <t>SY-62456</t>
  </si>
  <si>
    <t>SY-60583</t>
  </si>
  <si>
    <t>SY-39918</t>
  </si>
  <si>
    <t>SY-70346</t>
  </si>
  <si>
    <t>SY-26886</t>
  </si>
  <si>
    <t>SY-38778</t>
  </si>
  <si>
    <t>SY-10688</t>
  </si>
  <si>
    <t>SY-36536</t>
  </si>
  <si>
    <t>SY-22728</t>
  </si>
  <si>
    <t>SY-52610</t>
  </si>
  <si>
    <t>SY-66425</t>
  </si>
  <si>
    <t>SY-69322</t>
  </si>
  <si>
    <t>SY-53071</t>
  </si>
  <si>
    <t>SY-44169</t>
  </si>
  <si>
    <t>SY-35143</t>
  </si>
  <si>
    <t>SY-59153</t>
  </si>
  <si>
    <t>SY-79828</t>
  </si>
  <si>
    <t>SY-3633</t>
  </si>
  <si>
    <t>SY-73839</t>
  </si>
  <si>
    <t>SY-43988</t>
  </si>
  <si>
    <t>SY-95486</t>
  </si>
  <si>
    <t>SY-56111</t>
  </si>
  <si>
    <t>SY-97687</t>
  </si>
  <si>
    <t>SY-2061</t>
  </si>
  <si>
    <t>SY-7176</t>
  </si>
  <si>
    <t>SY-33137</t>
  </si>
  <si>
    <t>SY-44573</t>
  </si>
  <si>
    <t>SY-65464</t>
  </si>
  <si>
    <t>SY-1688</t>
  </si>
  <si>
    <t>SY-432</t>
  </si>
  <si>
    <t>SY-25472</t>
  </si>
  <si>
    <t>SY-28627</t>
  </si>
  <si>
    <t>SY-43337</t>
  </si>
  <si>
    <t>SY-59793</t>
  </si>
  <si>
    <t>SY-30147</t>
  </si>
  <si>
    <t>SY-24776</t>
  </si>
  <si>
    <t>SY-43044</t>
  </si>
  <si>
    <t>SY-21709</t>
  </si>
  <si>
    <t>SY-62975</t>
  </si>
  <si>
    <t>SY-58783</t>
  </si>
  <si>
    <t>SY-45330</t>
  </si>
  <si>
    <t>SY-7182</t>
  </si>
  <si>
    <t>SY-58081</t>
  </si>
  <si>
    <t>SY-23769</t>
  </si>
  <si>
    <t>SY-23140</t>
  </si>
  <si>
    <t>SY-95632</t>
  </si>
  <si>
    <t>SY-58131</t>
  </si>
  <si>
    <t>SY-38433</t>
  </si>
  <si>
    <t>SY-56245</t>
  </si>
  <si>
    <t>SY-46915</t>
  </si>
  <si>
    <t>SY-88423</t>
  </si>
  <si>
    <t>SY-93760</t>
  </si>
  <si>
    <t>SY-99286</t>
  </si>
  <si>
    <t>SY-72311</t>
  </si>
  <si>
    <t>SY-13685</t>
  </si>
  <si>
    <t>SY-67742</t>
  </si>
  <si>
    <t>SY-46595</t>
  </si>
  <si>
    <t>SY-23689</t>
  </si>
  <si>
    <t>SY-13383</t>
  </si>
  <si>
    <t>SY-75663</t>
  </si>
  <si>
    <t>SY-80568</t>
  </si>
  <si>
    <t>SY-65544</t>
  </si>
  <si>
    <t>SY-60701</t>
  </si>
  <si>
    <t>SY-48624</t>
  </si>
  <si>
    <t>SY-57953</t>
  </si>
  <si>
    <t>SY-44868</t>
  </si>
  <si>
    <t>SY-5567</t>
  </si>
  <si>
    <t>SY-42443</t>
  </si>
  <si>
    <t>SY-10720</t>
  </si>
  <si>
    <t>SY-46893</t>
  </si>
  <si>
    <t>SY-4689</t>
  </si>
  <si>
    <t>SY-99888</t>
  </si>
  <si>
    <t>SY-9613</t>
  </si>
  <si>
    <t>SY-624</t>
  </si>
  <si>
    <t>SY-65377</t>
  </si>
  <si>
    <t>SY-63235</t>
  </si>
  <si>
    <t>SY-51191</t>
  </si>
  <si>
    <t>SY-69895</t>
  </si>
  <si>
    <t>SY-10161</t>
  </si>
  <si>
    <t>SY-91493</t>
  </si>
  <si>
    <t>SY-2047</t>
  </si>
  <si>
    <t>SY-62522</t>
  </si>
  <si>
    <t>EXS</t>
  </si>
  <si>
    <t>DSE</t>
  </si>
  <si>
    <t>WES</t>
  </si>
  <si>
    <t>MOD</t>
  </si>
  <si>
    <t>SAM</t>
  </si>
  <si>
    <t>UDH</t>
  </si>
  <si>
    <t>Server</t>
  </si>
  <si>
    <t>Rack</t>
  </si>
  <si>
    <t>Typ</t>
  </si>
  <si>
    <t>Gültig von</t>
  </si>
  <si>
    <t>Gültig bis</t>
  </si>
  <si>
    <t>Hardware Kosten (Jahr)</t>
  </si>
  <si>
    <t>Betriebskosten (Jahr)</t>
  </si>
  <si>
    <t>Übersicht IT Systeme</t>
  </si>
  <si>
    <t>Notizen</t>
  </si>
  <si>
    <t>Nachfragen!</t>
  </si>
  <si>
    <t>Abschalten??</t>
  </si>
  <si>
    <t>Soll vielleicht abgeschaltet werden</t>
  </si>
  <si>
    <t>heute</t>
  </si>
  <si>
    <t>RAM</t>
  </si>
  <si>
    <t>CPU</t>
  </si>
  <si>
    <t>Kosten</t>
  </si>
  <si>
    <t>8GB</t>
  </si>
  <si>
    <t>Intel</t>
  </si>
  <si>
    <t>19 GB</t>
  </si>
  <si>
    <t>13GB</t>
  </si>
  <si>
    <t>15 GB</t>
  </si>
  <si>
    <t>AMD</t>
  </si>
  <si>
    <t>20GB</t>
  </si>
  <si>
    <t>11GB</t>
  </si>
  <si>
    <t>14 GB</t>
  </si>
  <si>
    <t>8 GB</t>
  </si>
  <si>
    <t>4GB</t>
  </si>
  <si>
    <t>20 GB</t>
  </si>
  <si>
    <t>12 GB</t>
  </si>
  <si>
    <t>18GB</t>
  </si>
  <si>
    <t>19GB</t>
  </si>
  <si>
    <t>1GB</t>
  </si>
  <si>
    <t>16GB</t>
  </si>
  <si>
    <t>18 GB</t>
  </si>
  <si>
    <t>5GB</t>
  </si>
  <si>
    <t>15GB</t>
  </si>
  <si>
    <t>6 GB</t>
  </si>
  <si>
    <t>17GB</t>
  </si>
  <si>
    <t>3GB</t>
  </si>
  <si>
    <t>2GB</t>
  </si>
  <si>
    <t>12GB</t>
  </si>
  <si>
    <t>SY-62523</t>
  </si>
  <si>
    <t>SY-65378</t>
  </si>
  <si>
    <t>16 GB</t>
  </si>
  <si>
    <t>SY-65379</t>
  </si>
  <si>
    <t>14GB</t>
  </si>
  <si>
    <t>6GB</t>
  </si>
  <si>
    <t>9GB</t>
  </si>
  <si>
    <t>Wie oft in Server Status?</t>
  </si>
  <si>
    <t>Wie oft in IT Systems?</t>
  </si>
  <si>
    <t>1. Diese IDs kommen in meiner Liste vor, aber nicht in Deiner. Warum?</t>
  </si>
  <si>
    <t>2. Diese IDs kommen bei Dir vor, aber nicht bei mir. Warum?</t>
  </si>
  <si>
    <t>3. Ich habe eine ID als Rack, und Du als Server. Welches von beiden ist richtig? Soll ich es korrigieren oder Du?</t>
  </si>
  <si>
    <t>4. Du hast eine ID doppelt in Deiner Liste. Welche ist richtig? (Löschst Du die andere dann ensprechend?)</t>
  </si>
  <si>
    <t>Update aus Server Status</t>
  </si>
  <si>
    <t>Differenz</t>
  </si>
  <si>
    <t>UPDATE SPALTE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</si>
</sst>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6" formatCode="_-* #,##0.0\ &quot;€&quot;_-;\-* #,##0.0\ &quot;€&quot;_-;_-* &quot;-&quot;??\ &quot;€&quot;_-;_-@_-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indexed="81"/>
      <name val="Schriftart für Textkörpe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2" borderId="1" xfId="0" applyFont="1" applyFill="1" applyBorder="1"/>
    <xf numFmtId="0" fontId="2" fillId="3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14" fontId="0" fillId="3" borderId="1" xfId="0" applyNumberFormat="1" applyFill="1" applyBorder="1"/>
    <xf numFmtId="14" fontId="0" fillId="3" borderId="1" xfId="0" applyNumberFormat="1" applyFill="1" applyBorder="1" applyAlignment="1">
      <alignment horizontal="right"/>
    </xf>
    <xf numFmtId="164" fontId="0" fillId="3" borderId="1" xfId="1" applyNumberFormat="1" applyFont="1" applyFill="1" applyBorder="1"/>
    <xf numFmtId="0" fontId="6" fillId="0" borderId="0" xfId="0" applyFont="1"/>
    <xf numFmtId="0" fontId="0" fillId="0" borderId="0" xfId="0" applyFill="1" applyBorder="1"/>
    <xf numFmtId="164" fontId="0" fillId="0" borderId="0" xfId="0" applyNumberFormat="1"/>
    <xf numFmtId="166" fontId="0" fillId="0" borderId="0" xfId="1" applyNumberFormat="1" applyFont="1"/>
  </cellXfs>
  <cellStyles count="134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Stand." xfId="0" builtinId="0"/>
    <cellStyle name="Währung" xfId="1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112"/>
  <sheetViews>
    <sheetView tabSelected="1" zoomScale="125" zoomScaleNormal="125" zoomScalePageLayoutView="125" workbookViewId="0">
      <selection activeCell="F1" sqref="F1"/>
    </sheetView>
  </sheetViews>
  <sheetFormatPr baseColWidth="10" defaultRowHeight="16" x14ac:dyDescent="0.2"/>
  <cols>
    <col min="1" max="1" width="11.5" customWidth="1"/>
    <col min="4" max="4" width="12.33203125" bestFit="1" customWidth="1"/>
    <col min="6" max="6" width="23.33203125" bestFit="1" customWidth="1"/>
    <col min="7" max="7" width="21.1640625" customWidth="1"/>
    <col min="8" max="8" width="13.1640625" hidden="1" customWidth="1"/>
    <col min="9" max="9" width="24.5" hidden="1" customWidth="1"/>
    <col min="10" max="10" width="22" bestFit="1" customWidth="1"/>
    <col min="11" max="11" width="10.83203125" customWidth="1"/>
    <col min="12" max="12" width="14.33203125" bestFit="1" customWidth="1"/>
  </cols>
  <sheetData>
    <row r="2" spans="1:12" x14ac:dyDescent="0.2">
      <c r="A2" s="1" t="s">
        <v>111</v>
      </c>
    </row>
    <row r="4" spans="1:12" s="1" customFormat="1" x14ac:dyDescent="0.2">
      <c r="A4" s="3" t="s">
        <v>0</v>
      </c>
      <c r="B4" s="4" t="s">
        <v>1</v>
      </c>
      <c r="C4" s="4" t="s">
        <v>106</v>
      </c>
      <c r="D4" s="4" t="s">
        <v>107</v>
      </c>
      <c r="E4" s="4" t="s">
        <v>108</v>
      </c>
      <c r="F4" s="4" t="s">
        <v>109</v>
      </c>
      <c r="G4" s="4" t="s">
        <v>110</v>
      </c>
      <c r="H4" s="1" t="s">
        <v>112</v>
      </c>
      <c r="I4" s="1" t="s">
        <v>152</v>
      </c>
      <c r="J4" s="1" t="s">
        <v>158</v>
      </c>
      <c r="K4" s="1" t="s">
        <v>159</v>
      </c>
      <c r="L4" s="1" t="s">
        <v>160</v>
      </c>
    </row>
    <row r="5" spans="1:12" x14ac:dyDescent="0.2">
      <c r="A5" s="5" t="s">
        <v>94</v>
      </c>
      <c r="B5" s="6" t="s">
        <v>103</v>
      </c>
      <c r="C5" s="6" t="s">
        <v>104</v>
      </c>
      <c r="D5" s="7">
        <v>36674</v>
      </c>
      <c r="E5" s="8" t="s">
        <v>116</v>
      </c>
      <c r="F5" s="9">
        <v>234000</v>
      </c>
      <c r="G5" s="9">
        <v>17500</v>
      </c>
      <c r="H5" t="s">
        <v>114</v>
      </c>
      <c r="I5">
        <f>COUNTIF('Server Status'!A:A,A5)</f>
        <v>1</v>
      </c>
      <c r="J5" s="2">
        <f>VLOOKUP(A5,'Server Status'!A:D,4,0)</f>
        <v>234000</v>
      </c>
      <c r="K5" s="12">
        <f>J5-F5</f>
        <v>0</v>
      </c>
      <c r="L5" s="13">
        <f>IF(ISNA(J5),F5,J5)</f>
        <v>234000</v>
      </c>
    </row>
    <row r="6" spans="1:12" x14ac:dyDescent="0.2">
      <c r="A6" s="5" t="s">
        <v>22</v>
      </c>
      <c r="B6" s="6" t="s">
        <v>98</v>
      </c>
      <c r="C6" s="6" t="s">
        <v>104</v>
      </c>
      <c r="D6" s="7">
        <v>39372</v>
      </c>
      <c r="E6" s="7">
        <v>40959</v>
      </c>
      <c r="F6" s="9">
        <v>228000</v>
      </c>
      <c r="G6" s="9">
        <v>3900</v>
      </c>
      <c r="I6">
        <f>COUNTIF('Server Status'!A:A,A6)</f>
        <v>1</v>
      </c>
      <c r="J6" s="2">
        <f>VLOOKUP(A6,'Server Status'!A:D,4,0)</f>
        <v>228000</v>
      </c>
      <c r="K6" s="12">
        <f t="shared" ref="K6:K69" si="0">J6-F6</f>
        <v>0</v>
      </c>
      <c r="L6" s="13">
        <f t="shared" ref="L6:L69" si="1">IF(ISNA(J6),F6,J6)</f>
        <v>228000</v>
      </c>
    </row>
    <row r="7" spans="1:12" x14ac:dyDescent="0.2">
      <c r="A7" s="5" t="s">
        <v>84</v>
      </c>
      <c r="B7" s="6" t="s">
        <v>102</v>
      </c>
      <c r="C7" s="6" t="s">
        <v>105</v>
      </c>
      <c r="D7" s="7">
        <v>39414</v>
      </c>
      <c r="E7" s="8" t="s">
        <v>116</v>
      </c>
      <c r="F7" s="9">
        <v>111000</v>
      </c>
      <c r="G7" s="9">
        <v>11000</v>
      </c>
      <c r="I7">
        <f>COUNTIF('Server Status'!A:A,A7)</f>
        <v>0</v>
      </c>
      <c r="J7" s="2" t="e">
        <f>VLOOKUP(A7,'Server Status'!A:D,4,0)</f>
        <v>#N/A</v>
      </c>
      <c r="K7" s="12" t="e">
        <f t="shared" si="0"/>
        <v>#N/A</v>
      </c>
      <c r="L7" s="13">
        <f t="shared" si="1"/>
        <v>111000</v>
      </c>
    </row>
    <row r="8" spans="1:12" x14ac:dyDescent="0.2">
      <c r="A8" s="5" t="s">
        <v>74</v>
      </c>
      <c r="B8" s="6" t="s">
        <v>101</v>
      </c>
      <c r="C8" s="6" t="s">
        <v>104</v>
      </c>
      <c r="D8" s="7">
        <v>36839</v>
      </c>
      <c r="E8" s="8" t="s">
        <v>116</v>
      </c>
      <c r="F8" s="9">
        <v>141000</v>
      </c>
      <c r="G8" s="9">
        <v>14700</v>
      </c>
      <c r="I8">
        <f>COUNTIF('Server Status'!A:A,A8)</f>
        <v>1</v>
      </c>
      <c r="J8" s="2">
        <f>VLOOKUP(A8,'Server Status'!A:D,4,0)</f>
        <v>141000</v>
      </c>
      <c r="K8" s="12">
        <f t="shared" si="0"/>
        <v>0</v>
      </c>
      <c r="L8" s="13">
        <f t="shared" si="1"/>
        <v>141000</v>
      </c>
    </row>
    <row r="9" spans="1:12" x14ac:dyDescent="0.2">
      <c r="A9" s="5" t="s">
        <v>70</v>
      </c>
      <c r="B9" s="6" t="s">
        <v>101</v>
      </c>
      <c r="C9" s="6" t="s">
        <v>104</v>
      </c>
      <c r="D9" s="7">
        <v>40860</v>
      </c>
      <c r="E9" s="8" t="s">
        <v>116</v>
      </c>
      <c r="F9" s="9">
        <v>261000</v>
      </c>
      <c r="G9" s="9">
        <v>300</v>
      </c>
      <c r="H9" t="s">
        <v>114</v>
      </c>
      <c r="I9">
        <f>COUNTIF('Server Status'!A:A,A9)</f>
        <v>1</v>
      </c>
      <c r="J9" s="2">
        <f>VLOOKUP(A9,'Server Status'!A:D,4,0)</f>
        <v>261000</v>
      </c>
      <c r="K9" s="12">
        <f t="shared" si="0"/>
        <v>0</v>
      </c>
      <c r="L9" s="13">
        <f t="shared" si="1"/>
        <v>261000</v>
      </c>
    </row>
    <row r="10" spans="1:12" x14ac:dyDescent="0.2">
      <c r="A10" s="5" t="s">
        <v>14</v>
      </c>
      <c r="B10" s="6" t="s">
        <v>99</v>
      </c>
      <c r="C10" s="6" t="s">
        <v>105</v>
      </c>
      <c r="D10" s="7">
        <v>38009</v>
      </c>
      <c r="E10" s="8" t="s">
        <v>116</v>
      </c>
      <c r="F10" s="9">
        <v>236000</v>
      </c>
      <c r="G10" s="9">
        <v>1500</v>
      </c>
      <c r="I10">
        <f>COUNTIF('Server Status'!A:A,A10)</f>
        <v>0</v>
      </c>
      <c r="J10" s="2" t="e">
        <f>VLOOKUP(A10,'Server Status'!A:D,4,0)</f>
        <v>#N/A</v>
      </c>
      <c r="K10" s="12" t="e">
        <f t="shared" si="0"/>
        <v>#N/A</v>
      </c>
      <c r="L10" s="13">
        <f t="shared" si="1"/>
        <v>236000</v>
      </c>
    </row>
    <row r="11" spans="1:12" x14ac:dyDescent="0.2">
      <c r="A11" s="5" t="s">
        <v>4</v>
      </c>
      <c r="B11" s="6" t="s">
        <v>98</v>
      </c>
      <c r="C11" s="6" t="s">
        <v>104</v>
      </c>
      <c r="D11" s="7">
        <v>38567</v>
      </c>
      <c r="E11" s="7">
        <v>41293</v>
      </c>
      <c r="F11" s="9">
        <v>217000</v>
      </c>
      <c r="G11" s="9">
        <v>14700</v>
      </c>
      <c r="I11">
        <f>COUNTIF('Server Status'!A:A,A11)</f>
        <v>1</v>
      </c>
      <c r="J11" s="2">
        <f>VLOOKUP(A11,'Server Status'!A:D,4,0)</f>
        <v>217000</v>
      </c>
      <c r="K11" s="12">
        <f t="shared" si="0"/>
        <v>0</v>
      </c>
      <c r="L11" s="13">
        <f t="shared" si="1"/>
        <v>217000</v>
      </c>
    </row>
    <row r="12" spans="1:12" x14ac:dyDescent="0.2">
      <c r="A12" s="5" t="s">
        <v>44</v>
      </c>
      <c r="B12" s="6" t="s">
        <v>100</v>
      </c>
      <c r="C12" s="6" t="s">
        <v>105</v>
      </c>
      <c r="D12" s="7">
        <v>36680</v>
      </c>
      <c r="E12" s="8" t="s">
        <v>116</v>
      </c>
      <c r="F12" s="9">
        <v>229000</v>
      </c>
      <c r="G12" s="9">
        <v>9300</v>
      </c>
      <c r="I12">
        <f>COUNTIF('Server Status'!A:A,A12)</f>
        <v>0</v>
      </c>
      <c r="J12" s="2" t="e">
        <f>VLOOKUP(A12,'Server Status'!A:D,4,0)</f>
        <v>#N/A</v>
      </c>
      <c r="K12" s="12" t="e">
        <f t="shared" si="0"/>
        <v>#N/A</v>
      </c>
      <c r="L12" s="13">
        <f t="shared" si="1"/>
        <v>229000</v>
      </c>
    </row>
    <row r="13" spans="1:12" x14ac:dyDescent="0.2">
      <c r="A13" s="5" t="s">
        <v>96</v>
      </c>
      <c r="B13" s="6" t="s">
        <v>103</v>
      </c>
      <c r="C13" s="6" t="s">
        <v>105</v>
      </c>
      <c r="D13" s="7">
        <v>36794</v>
      </c>
      <c r="E13" s="7">
        <v>38149</v>
      </c>
      <c r="F13" s="9">
        <v>224000</v>
      </c>
      <c r="G13" s="9">
        <v>6600</v>
      </c>
      <c r="I13">
        <f>COUNTIF('Server Status'!A:A,A13)</f>
        <v>0</v>
      </c>
      <c r="J13" s="2" t="e">
        <f>VLOOKUP(A13,'Server Status'!A:D,4,0)</f>
        <v>#N/A</v>
      </c>
      <c r="K13" s="12" t="e">
        <f t="shared" si="0"/>
        <v>#N/A</v>
      </c>
      <c r="L13" s="13">
        <f t="shared" si="1"/>
        <v>224000</v>
      </c>
    </row>
    <row r="14" spans="1:12" x14ac:dyDescent="0.2">
      <c r="A14" s="5" t="s">
        <v>39</v>
      </c>
      <c r="B14" s="6" t="s">
        <v>100</v>
      </c>
      <c r="C14" s="6" t="s">
        <v>104</v>
      </c>
      <c r="D14" s="7">
        <v>39657</v>
      </c>
      <c r="E14" s="8" t="s">
        <v>116</v>
      </c>
      <c r="F14" s="9">
        <v>139000</v>
      </c>
      <c r="G14" s="9">
        <v>5300</v>
      </c>
      <c r="I14">
        <f>COUNTIF('Server Status'!A:A,A14)</f>
        <v>1</v>
      </c>
      <c r="J14" s="2">
        <f>VLOOKUP(A14,'Server Status'!A:D,4,0)</f>
        <v>139000</v>
      </c>
      <c r="K14" s="12">
        <f t="shared" si="0"/>
        <v>0</v>
      </c>
      <c r="L14" s="13">
        <f t="shared" si="1"/>
        <v>139000</v>
      </c>
    </row>
    <row r="15" spans="1:12" x14ac:dyDescent="0.2">
      <c r="A15" s="5" t="s">
        <v>53</v>
      </c>
      <c r="B15" s="6" t="s">
        <v>101</v>
      </c>
      <c r="C15" s="6" t="s">
        <v>104</v>
      </c>
      <c r="D15" s="7">
        <v>37203</v>
      </c>
      <c r="E15" s="8" t="s">
        <v>116</v>
      </c>
      <c r="F15" s="9">
        <v>221000</v>
      </c>
      <c r="G15" s="9">
        <v>14800</v>
      </c>
      <c r="I15">
        <f>COUNTIF('Server Status'!A:A,A15)</f>
        <v>1</v>
      </c>
      <c r="J15" s="2">
        <f>VLOOKUP(A15,'Server Status'!A:D,4,0)</f>
        <v>221000</v>
      </c>
      <c r="K15" s="12">
        <f t="shared" si="0"/>
        <v>0</v>
      </c>
      <c r="L15" s="13">
        <f t="shared" si="1"/>
        <v>221000</v>
      </c>
    </row>
    <row r="16" spans="1:12" x14ac:dyDescent="0.2">
      <c r="A16" s="5" t="s">
        <v>24</v>
      </c>
      <c r="B16" s="6" t="s">
        <v>98</v>
      </c>
      <c r="C16" s="6" t="s">
        <v>105</v>
      </c>
      <c r="D16" s="7">
        <v>37931</v>
      </c>
      <c r="E16" s="8" t="s">
        <v>116</v>
      </c>
      <c r="F16" s="9">
        <v>82000</v>
      </c>
      <c r="G16" s="9">
        <v>1100</v>
      </c>
      <c r="I16">
        <f>COUNTIF('Server Status'!A:A,A16)</f>
        <v>0</v>
      </c>
      <c r="J16" s="2" t="e">
        <f>VLOOKUP(A16,'Server Status'!A:D,4,0)</f>
        <v>#N/A</v>
      </c>
      <c r="K16" s="12" t="e">
        <f t="shared" si="0"/>
        <v>#N/A</v>
      </c>
      <c r="L16" s="13">
        <f t="shared" si="1"/>
        <v>82000</v>
      </c>
    </row>
    <row r="17" spans="1:12" x14ac:dyDescent="0.2">
      <c r="A17" s="5" t="s">
        <v>60</v>
      </c>
      <c r="B17" s="6" t="s">
        <v>101</v>
      </c>
      <c r="C17" s="6" t="s">
        <v>104</v>
      </c>
      <c r="D17" s="7">
        <v>37593</v>
      </c>
      <c r="E17" s="8" t="s">
        <v>116</v>
      </c>
      <c r="F17" s="9">
        <v>212000</v>
      </c>
      <c r="G17" s="9">
        <v>13500</v>
      </c>
      <c r="H17" t="s">
        <v>113</v>
      </c>
      <c r="I17">
        <f>COUNTIF('Server Status'!A:A,A17)</f>
        <v>1</v>
      </c>
      <c r="J17" s="2">
        <f>VLOOKUP(A17,'Server Status'!A:D,4,0)</f>
        <v>212000</v>
      </c>
      <c r="K17" s="12">
        <f t="shared" si="0"/>
        <v>0</v>
      </c>
      <c r="L17" s="13">
        <f t="shared" si="1"/>
        <v>212000</v>
      </c>
    </row>
    <row r="18" spans="1:12" x14ac:dyDescent="0.2">
      <c r="A18" s="5" t="s">
        <v>73</v>
      </c>
      <c r="B18" s="6" t="s">
        <v>101</v>
      </c>
      <c r="C18" s="6" t="s">
        <v>105</v>
      </c>
      <c r="D18" s="7">
        <v>36531</v>
      </c>
      <c r="E18" s="8" t="s">
        <v>116</v>
      </c>
      <c r="F18" s="9">
        <v>238000</v>
      </c>
      <c r="G18" s="9">
        <v>15600</v>
      </c>
      <c r="I18">
        <f>COUNTIF('Server Status'!A:A,A18)</f>
        <v>0</v>
      </c>
      <c r="J18" s="2" t="e">
        <f>VLOOKUP(A18,'Server Status'!A:D,4,0)</f>
        <v>#N/A</v>
      </c>
      <c r="K18" s="12" t="e">
        <f t="shared" si="0"/>
        <v>#N/A</v>
      </c>
      <c r="L18" s="13">
        <f t="shared" si="1"/>
        <v>238000</v>
      </c>
    </row>
    <row r="19" spans="1:12" x14ac:dyDescent="0.2">
      <c r="A19" s="5" t="s">
        <v>59</v>
      </c>
      <c r="B19" s="6" t="s">
        <v>101</v>
      </c>
      <c r="C19" s="6" t="s">
        <v>105</v>
      </c>
      <c r="D19" s="7">
        <v>38755</v>
      </c>
      <c r="E19" s="8" t="s">
        <v>116</v>
      </c>
      <c r="F19" s="9">
        <v>142000</v>
      </c>
      <c r="G19" s="9">
        <v>2600</v>
      </c>
      <c r="I19">
        <f>COUNTIF('Server Status'!A:A,A19)</f>
        <v>0</v>
      </c>
      <c r="J19" s="2" t="e">
        <f>VLOOKUP(A19,'Server Status'!A:D,4,0)</f>
        <v>#N/A</v>
      </c>
      <c r="K19" s="12" t="e">
        <f t="shared" si="0"/>
        <v>#N/A</v>
      </c>
      <c r="L19" s="13">
        <f t="shared" si="1"/>
        <v>142000</v>
      </c>
    </row>
    <row r="20" spans="1:12" x14ac:dyDescent="0.2">
      <c r="A20" s="5" t="s">
        <v>51</v>
      </c>
      <c r="B20" s="6" t="s">
        <v>101</v>
      </c>
      <c r="C20" s="6" t="s">
        <v>105</v>
      </c>
      <c r="D20" s="7">
        <v>36682</v>
      </c>
      <c r="E20" s="7">
        <v>39531</v>
      </c>
      <c r="F20" s="9">
        <v>242000</v>
      </c>
      <c r="G20" s="9">
        <v>100</v>
      </c>
      <c r="I20">
        <f>COUNTIF('Server Status'!A:A,A20)</f>
        <v>0</v>
      </c>
      <c r="J20" s="2" t="e">
        <f>VLOOKUP(A20,'Server Status'!A:D,4,0)</f>
        <v>#N/A</v>
      </c>
      <c r="K20" s="12" t="e">
        <f t="shared" si="0"/>
        <v>#N/A</v>
      </c>
      <c r="L20" s="13">
        <f t="shared" si="1"/>
        <v>242000</v>
      </c>
    </row>
    <row r="21" spans="1:12" x14ac:dyDescent="0.2">
      <c r="A21" s="5" t="s">
        <v>46</v>
      </c>
      <c r="B21" s="6" t="s">
        <v>101</v>
      </c>
      <c r="C21" s="6" t="s">
        <v>104</v>
      </c>
      <c r="D21" s="7">
        <v>38371</v>
      </c>
      <c r="E21" s="7">
        <v>38809</v>
      </c>
      <c r="F21" s="9">
        <v>135000</v>
      </c>
      <c r="G21" s="9">
        <v>11900</v>
      </c>
      <c r="I21">
        <f>COUNTIF('Server Status'!A:A,A21)</f>
        <v>1</v>
      </c>
      <c r="J21" s="2">
        <f>VLOOKUP(A21,'Server Status'!A:D,4,0)</f>
        <v>135000</v>
      </c>
      <c r="K21" s="12">
        <f t="shared" si="0"/>
        <v>0</v>
      </c>
      <c r="L21" s="13">
        <f t="shared" si="1"/>
        <v>135000</v>
      </c>
    </row>
    <row r="22" spans="1:12" x14ac:dyDescent="0.2">
      <c r="A22" s="5" t="s">
        <v>20</v>
      </c>
      <c r="B22" s="6" t="s">
        <v>98</v>
      </c>
      <c r="C22" s="6" t="s">
        <v>105</v>
      </c>
      <c r="D22" s="7">
        <v>39953</v>
      </c>
      <c r="E22" s="8" t="s">
        <v>116</v>
      </c>
      <c r="F22" s="9">
        <v>234000</v>
      </c>
      <c r="G22" s="9">
        <v>10100</v>
      </c>
      <c r="I22">
        <f>COUNTIF('Server Status'!A:A,A22)</f>
        <v>0</v>
      </c>
      <c r="J22" s="2" t="e">
        <f>VLOOKUP(A22,'Server Status'!A:D,4,0)</f>
        <v>#N/A</v>
      </c>
      <c r="K22" s="12" t="e">
        <f t="shared" si="0"/>
        <v>#N/A</v>
      </c>
      <c r="L22" s="13">
        <f t="shared" si="1"/>
        <v>234000</v>
      </c>
    </row>
    <row r="23" spans="1:12" x14ac:dyDescent="0.2">
      <c r="A23" s="5" t="s">
        <v>47</v>
      </c>
      <c r="B23" s="6" t="s">
        <v>101</v>
      </c>
      <c r="C23" s="6" t="s">
        <v>104</v>
      </c>
      <c r="D23" s="7">
        <v>38709</v>
      </c>
      <c r="E23" s="7">
        <v>39558</v>
      </c>
      <c r="F23" s="9">
        <v>229000</v>
      </c>
      <c r="G23" s="9">
        <v>12400</v>
      </c>
      <c r="I23">
        <f>COUNTIF('Server Status'!A:A,A23)</f>
        <v>1</v>
      </c>
      <c r="J23" s="2">
        <f>VLOOKUP(A23,'Server Status'!A:D,4,0)</f>
        <v>229000</v>
      </c>
      <c r="K23" s="12">
        <f t="shared" si="0"/>
        <v>0</v>
      </c>
      <c r="L23" s="13">
        <f t="shared" si="1"/>
        <v>229000</v>
      </c>
    </row>
    <row r="24" spans="1:12" x14ac:dyDescent="0.2">
      <c r="A24" s="5" t="s">
        <v>5</v>
      </c>
      <c r="B24" s="6" t="s">
        <v>98</v>
      </c>
      <c r="C24" s="6" t="s">
        <v>105</v>
      </c>
      <c r="D24" s="7">
        <v>40164</v>
      </c>
      <c r="E24" s="7">
        <v>41218</v>
      </c>
      <c r="F24" s="9">
        <v>297000</v>
      </c>
      <c r="G24" s="9">
        <v>1200</v>
      </c>
      <c r="I24">
        <f>COUNTIF('Server Status'!A:A,A24)</f>
        <v>0</v>
      </c>
      <c r="J24" s="2" t="e">
        <f>VLOOKUP(A24,'Server Status'!A:D,4,0)</f>
        <v>#N/A</v>
      </c>
      <c r="K24" s="12" t="e">
        <f t="shared" si="0"/>
        <v>#N/A</v>
      </c>
      <c r="L24" s="13">
        <f t="shared" si="1"/>
        <v>297000</v>
      </c>
    </row>
    <row r="25" spans="1:12" x14ac:dyDescent="0.2">
      <c r="A25" s="5" t="s">
        <v>50</v>
      </c>
      <c r="B25" s="6" t="s">
        <v>101</v>
      </c>
      <c r="C25" s="6" t="s">
        <v>105</v>
      </c>
      <c r="D25" s="7">
        <v>38720</v>
      </c>
      <c r="E25" s="7">
        <v>41061</v>
      </c>
      <c r="F25" s="9">
        <v>158000</v>
      </c>
      <c r="G25" s="9">
        <v>1900</v>
      </c>
      <c r="I25">
        <f>COUNTIF('Server Status'!A:A,A25)</f>
        <v>0</v>
      </c>
      <c r="J25" s="2" t="e">
        <f>VLOOKUP(A25,'Server Status'!A:D,4,0)</f>
        <v>#N/A</v>
      </c>
      <c r="K25" s="12" t="e">
        <f t="shared" si="0"/>
        <v>#N/A</v>
      </c>
      <c r="L25" s="13">
        <f t="shared" si="1"/>
        <v>158000</v>
      </c>
    </row>
    <row r="26" spans="1:12" x14ac:dyDescent="0.2">
      <c r="A26" s="5" t="s">
        <v>41</v>
      </c>
      <c r="B26" s="6" t="s">
        <v>100</v>
      </c>
      <c r="C26" s="6" t="s">
        <v>105</v>
      </c>
      <c r="D26" s="7">
        <v>38493</v>
      </c>
      <c r="E26" s="7">
        <v>38998</v>
      </c>
      <c r="F26" s="9">
        <v>182000</v>
      </c>
      <c r="G26" s="9">
        <v>6500</v>
      </c>
      <c r="I26">
        <f>COUNTIF('Server Status'!A:A,A26)</f>
        <v>0</v>
      </c>
      <c r="J26" s="2" t="e">
        <f>VLOOKUP(A26,'Server Status'!A:D,4,0)</f>
        <v>#N/A</v>
      </c>
      <c r="K26" s="12" t="e">
        <f t="shared" si="0"/>
        <v>#N/A</v>
      </c>
      <c r="L26" s="13">
        <f t="shared" si="1"/>
        <v>182000</v>
      </c>
    </row>
    <row r="27" spans="1:12" x14ac:dyDescent="0.2">
      <c r="A27" s="5" t="s">
        <v>30</v>
      </c>
      <c r="B27" s="6" t="s">
        <v>99</v>
      </c>
      <c r="C27" s="6" t="s">
        <v>104</v>
      </c>
      <c r="D27" s="7">
        <v>37930</v>
      </c>
      <c r="E27" s="7">
        <v>39677</v>
      </c>
      <c r="F27" s="9">
        <v>134000</v>
      </c>
      <c r="G27" s="9">
        <v>17900</v>
      </c>
      <c r="I27">
        <f>COUNTIF('Server Status'!A:A,A27)</f>
        <v>1</v>
      </c>
      <c r="J27" s="2">
        <f>VLOOKUP(A27,'Server Status'!A:D,4,0)</f>
        <v>134000</v>
      </c>
      <c r="K27" s="12">
        <f t="shared" si="0"/>
        <v>0</v>
      </c>
      <c r="L27" s="13">
        <f t="shared" si="1"/>
        <v>134000</v>
      </c>
    </row>
    <row r="28" spans="1:12" x14ac:dyDescent="0.2">
      <c r="A28" s="5" t="s">
        <v>10</v>
      </c>
      <c r="B28" s="6" t="s">
        <v>99</v>
      </c>
      <c r="C28" s="6" t="s">
        <v>105</v>
      </c>
      <c r="D28" s="7">
        <v>37249</v>
      </c>
      <c r="E28" s="7">
        <v>38058</v>
      </c>
      <c r="F28" s="9">
        <v>70000</v>
      </c>
      <c r="G28" s="9">
        <v>19500</v>
      </c>
      <c r="I28">
        <f>COUNTIF('Server Status'!A:A,A28)</f>
        <v>0</v>
      </c>
      <c r="J28" s="2" t="e">
        <f>VLOOKUP(A28,'Server Status'!A:D,4,0)</f>
        <v>#N/A</v>
      </c>
      <c r="K28" s="12" t="e">
        <f t="shared" si="0"/>
        <v>#N/A</v>
      </c>
      <c r="L28" s="13">
        <f t="shared" si="1"/>
        <v>70000</v>
      </c>
    </row>
    <row r="29" spans="1:12" x14ac:dyDescent="0.2">
      <c r="A29" s="5" t="s">
        <v>33</v>
      </c>
      <c r="B29" s="6" t="s">
        <v>99</v>
      </c>
      <c r="C29" s="6" t="s">
        <v>105</v>
      </c>
      <c r="D29" s="7">
        <v>37954</v>
      </c>
      <c r="E29" s="8" t="s">
        <v>116</v>
      </c>
      <c r="F29" s="9">
        <v>119000</v>
      </c>
      <c r="G29" s="9">
        <v>3800</v>
      </c>
      <c r="I29">
        <f>COUNTIF('Server Status'!A:A,A29)</f>
        <v>0</v>
      </c>
      <c r="J29" s="2" t="e">
        <f>VLOOKUP(A29,'Server Status'!A:D,4,0)</f>
        <v>#N/A</v>
      </c>
      <c r="K29" s="12" t="e">
        <f t="shared" si="0"/>
        <v>#N/A</v>
      </c>
      <c r="L29" s="13">
        <f t="shared" si="1"/>
        <v>119000</v>
      </c>
    </row>
    <row r="30" spans="1:12" x14ac:dyDescent="0.2">
      <c r="A30" s="5" t="s">
        <v>23</v>
      </c>
      <c r="B30" s="6" t="s">
        <v>98</v>
      </c>
      <c r="C30" s="6" t="s">
        <v>105</v>
      </c>
      <c r="D30" s="7">
        <v>37852</v>
      </c>
      <c r="E30" s="7">
        <v>39131</v>
      </c>
      <c r="F30" s="9">
        <v>193000</v>
      </c>
      <c r="G30" s="9">
        <v>8700</v>
      </c>
      <c r="I30">
        <f>COUNTIF('Server Status'!A:A,A30)</f>
        <v>0</v>
      </c>
      <c r="J30" s="2" t="e">
        <f>VLOOKUP(A30,'Server Status'!A:D,4,0)</f>
        <v>#N/A</v>
      </c>
      <c r="K30" s="12" t="e">
        <f t="shared" si="0"/>
        <v>#N/A</v>
      </c>
      <c r="L30" s="13">
        <f t="shared" si="1"/>
        <v>193000</v>
      </c>
    </row>
    <row r="31" spans="1:12" x14ac:dyDescent="0.2">
      <c r="A31" s="5" t="s">
        <v>9</v>
      </c>
      <c r="B31" s="6" t="s">
        <v>99</v>
      </c>
      <c r="C31" s="6" t="s">
        <v>105</v>
      </c>
      <c r="D31" s="7">
        <v>40468</v>
      </c>
      <c r="E31" s="8" t="s">
        <v>116</v>
      </c>
      <c r="F31" s="9">
        <v>213000</v>
      </c>
      <c r="G31" s="9">
        <v>3100</v>
      </c>
      <c r="I31">
        <f>COUNTIF('Server Status'!A:A,A31)</f>
        <v>0</v>
      </c>
      <c r="J31" s="2" t="e">
        <f>VLOOKUP(A31,'Server Status'!A:D,4,0)</f>
        <v>#N/A</v>
      </c>
      <c r="K31" s="12" t="e">
        <f t="shared" si="0"/>
        <v>#N/A</v>
      </c>
      <c r="L31" s="13">
        <f t="shared" si="1"/>
        <v>213000</v>
      </c>
    </row>
    <row r="32" spans="1:12" x14ac:dyDescent="0.2">
      <c r="A32" s="5" t="s">
        <v>63</v>
      </c>
      <c r="B32" s="6" t="s">
        <v>101</v>
      </c>
      <c r="C32" s="6" t="s">
        <v>105</v>
      </c>
      <c r="D32" s="7">
        <v>37397</v>
      </c>
      <c r="E32" s="7">
        <v>37894</v>
      </c>
      <c r="F32" s="9">
        <v>279000</v>
      </c>
      <c r="G32" s="9">
        <v>6500</v>
      </c>
      <c r="I32">
        <f>COUNTIF('Server Status'!A:A,A32)</f>
        <v>0</v>
      </c>
      <c r="J32" s="2" t="e">
        <f>VLOOKUP(A32,'Server Status'!A:D,4,0)</f>
        <v>#N/A</v>
      </c>
      <c r="K32" s="12" t="e">
        <f t="shared" si="0"/>
        <v>#N/A</v>
      </c>
      <c r="L32" s="13">
        <f t="shared" si="1"/>
        <v>279000</v>
      </c>
    </row>
    <row r="33" spans="1:12" x14ac:dyDescent="0.2">
      <c r="A33" s="5" t="s">
        <v>21</v>
      </c>
      <c r="B33" s="6" t="s">
        <v>98</v>
      </c>
      <c r="C33" s="6" t="s">
        <v>104</v>
      </c>
      <c r="D33" s="7">
        <v>37695</v>
      </c>
      <c r="E33" s="8" t="s">
        <v>116</v>
      </c>
      <c r="F33" s="9">
        <v>299000</v>
      </c>
      <c r="G33" s="9">
        <v>13900</v>
      </c>
      <c r="I33">
        <f>COUNTIF('Server Status'!A:A,A33)</f>
        <v>1</v>
      </c>
      <c r="J33" s="2">
        <f>VLOOKUP(A33,'Server Status'!A:D,4,0)</f>
        <v>310000</v>
      </c>
      <c r="K33" s="12">
        <f t="shared" si="0"/>
        <v>11000</v>
      </c>
      <c r="L33" s="13">
        <f t="shared" si="1"/>
        <v>310000</v>
      </c>
    </row>
    <row r="34" spans="1:12" x14ac:dyDescent="0.2">
      <c r="A34" s="5" t="s">
        <v>18</v>
      </c>
      <c r="B34" s="6" t="s">
        <v>98</v>
      </c>
      <c r="C34" s="6" t="s">
        <v>105</v>
      </c>
      <c r="D34" s="7">
        <v>38472</v>
      </c>
      <c r="E34" s="7">
        <v>39460</v>
      </c>
      <c r="F34" s="9">
        <v>295000</v>
      </c>
      <c r="G34" s="9">
        <v>17900</v>
      </c>
      <c r="I34">
        <f>COUNTIF('Server Status'!A:A,A34)</f>
        <v>1</v>
      </c>
      <c r="J34" s="2">
        <f>VLOOKUP(A34,'Server Status'!A:D,4,0)</f>
        <v>295000</v>
      </c>
      <c r="K34" s="12">
        <f t="shared" si="0"/>
        <v>0</v>
      </c>
      <c r="L34" s="13">
        <f t="shared" si="1"/>
        <v>295000</v>
      </c>
    </row>
    <row r="35" spans="1:12" x14ac:dyDescent="0.2">
      <c r="A35" s="5" t="s">
        <v>15</v>
      </c>
      <c r="B35" s="6" t="s">
        <v>99</v>
      </c>
      <c r="C35" s="6" t="s">
        <v>105</v>
      </c>
      <c r="D35" s="7">
        <v>36887</v>
      </c>
      <c r="E35" s="8" t="s">
        <v>116</v>
      </c>
      <c r="F35" s="9">
        <v>102000</v>
      </c>
      <c r="G35" s="9">
        <v>11300</v>
      </c>
      <c r="I35">
        <f>COUNTIF('Server Status'!A:A,A35)</f>
        <v>0</v>
      </c>
      <c r="J35" s="2" t="e">
        <f>VLOOKUP(A35,'Server Status'!A:D,4,0)</f>
        <v>#N/A</v>
      </c>
      <c r="K35" s="12" t="e">
        <f t="shared" si="0"/>
        <v>#N/A</v>
      </c>
      <c r="L35" s="13">
        <f t="shared" si="1"/>
        <v>102000</v>
      </c>
    </row>
    <row r="36" spans="1:12" x14ac:dyDescent="0.2">
      <c r="A36" s="5" t="s">
        <v>83</v>
      </c>
      <c r="B36" s="6" t="s">
        <v>102</v>
      </c>
      <c r="C36" s="6" t="s">
        <v>104</v>
      </c>
      <c r="D36" s="7">
        <v>37443</v>
      </c>
      <c r="E36" s="7">
        <v>38475</v>
      </c>
      <c r="F36" s="9">
        <v>88000</v>
      </c>
      <c r="G36" s="9">
        <v>19400</v>
      </c>
      <c r="I36">
        <f>COUNTIF('Server Status'!A:A,A36)</f>
        <v>2</v>
      </c>
      <c r="J36" s="2">
        <f>VLOOKUP(A36,'Server Status'!A:D,4,0)</f>
        <v>88000</v>
      </c>
      <c r="K36" s="12">
        <f t="shared" si="0"/>
        <v>0</v>
      </c>
      <c r="L36" s="13">
        <f t="shared" si="1"/>
        <v>88000</v>
      </c>
    </row>
    <row r="37" spans="1:12" x14ac:dyDescent="0.2">
      <c r="A37" s="5" t="s">
        <v>52</v>
      </c>
      <c r="B37" s="6" t="s">
        <v>101</v>
      </c>
      <c r="C37" s="6" t="s">
        <v>105</v>
      </c>
      <c r="D37" s="7">
        <v>38524</v>
      </c>
      <c r="E37" s="7">
        <v>41230</v>
      </c>
      <c r="F37" s="9">
        <v>52000</v>
      </c>
      <c r="G37" s="9">
        <v>13800</v>
      </c>
      <c r="I37">
        <f>COUNTIF('Server Status'!A:A,A37)</f>
        <v>0</v>
      </c>
      <c r="J37" s="2" t="e">
        <f>VLOOKUP(A37,'Server Status'!A:D,4,0)</f>
        <v>#N/A</v>
      </c>
      <c r="K37" s="12" t="e">
        <f t="shared" si="0"/>
        <v>#N/A</v>
      </c>
      <c r="L37" s="13">
        <f t="shared" si="1"/>
        <v>52000</v>
      </c>
    </row>
    <row r="38" spans="1:12" x14ac:dyDescent="0.2">
      <c r="A38" s="5" t="s">
        <v>45</v>
      </c>
      <c r="B38" s="6" t="s">
        <v>100</v>
      </c>
      <c r="C38" s="6" t="s">
        <v>104</v>
      </c>
      <c r="D38" s="7">
        <v>38038</v>
      </c>
      <c r="E38" s="8" t="s">
        <v>116</v>
      </c>
      <c r="F38" s="9">
        <v>287000</v>
      </c>
      <c r="G38" s="9">
        <v>100</v>
      </c>
      <c r="I38">
        <f>COUNTIF('Server Status'!A:A,A38)</f>
        <v>0</v>
      </c>
      <c r="J38" s="2" t="e">
        <f>VLOOKUP(A38,'Server Status'!A:D,4,0)</f>
        <v>#N/A</v>
      </c>
      <c r="K38" s="12" t="e">
        <f t="shared" si="0"/>
        <v>#N/A</v>
      </c>
      <c r="L38" s="13">
        <f t="shared" si="1"/>
        <v>287000</v>
      </c>
    </row>
    <row r="39" spans="1:12" x14ac:dyDescent="0.2">
      <c r="A39" s="5" t="s">
        <v>48</v>
      </c>
      <c r="B39" s="6" t="s">
        <v>101</v>
      </c>
      <c r="C39" s="6" t="s">
        <v>104</v>
      </c>
      <c r="D39" s="7">
        <v>38804</v>
      </c>
      <c r="E39" s="8" t="s">
        <v>116</v>
      </c>
      <c r="F39" s="9">
        <v>84000</v>
      </c>
      <c r="G39" s="9">
        <v>11600</v>
      </c>
      <c r="I39">
        <f>COUNTIF('Server Status'!A:A,A39)</f>
        <v>1</v>
      </c>
      <c r="J39" s="2">
        <f>VLOOKUP(A39,'Server Status'!A:D,4,0)</f>
        <v>75000</v>
      </c>
      <c r="K39" s="12">
        <f t="shared" si="0"/>
        <v>-9000</v>
      </c>
      <c r="L39" s="13">
        <f t="shared" si="1"/>
        <v>75000</v>
      </c>
    </row>
    <row r="40" spans="1:12" x14ac:dyDescent="0.2">
      <c r="A40" s="5" t="s">
        <v>35</v>
      </c>
      <c r="B40" s="6" t="s">
        <v>100</v>
      </c>
      <c r="C40" s="6" t="s">
        <v>104</v>
      </c>
      <c r="D40" s="7">
        <v>38554</v>
      </c>
      <c r="E40" s="7">
        <v>39839</v>
      </c>
      <c r="F40" s="9">
        <v>219000</v>
      </c>
      <c r="G40" s="9">
        <v>5500</v>
      </c>
      <c r="I40">
        <f>COUNTIF('Server Status'!A:A,A40)</f>
        <v>1</v>
      </c>
      <c r="J40" s="2">
        <f>VLOOKUP(A40,'Server Status'!A:D,4,0)</f>
        <v>219000</v>
      </c>
      <c r="K40" s="12">
        <f t="shared" si="0"/>
        <v>0</v>
      </c>
      <c r="L40" s="13">
        <f t="shared" si="1"/>
        <v>219000</v>
      </c>
    </row>
    <row r="41" spans="1:12" x14ac:dyDescent="0.2">
      <c r="A41" s="5" t="s">
        <v>29</v>
      </c>
      <c r="B41" s="6" t="s">
        <v>99</v>
      </c>
      <c r="C41" s="6" t="s">
        <v>104</v>
      </c>
      <c r="D41" s="7">
        <v>41275</v>
      </c>
      <c r="E41" s="7">
        <v>38251</v>
      </c>
      <c r="F41" s="9">
        <v>277000</v>
      </c>
      <c r="G41" s="9">
        <v>3000</v>
      </c>
      <c r="I41">
        <f>COUNTIF('Server Status'!A:A,A41)</f>
        <v>1</v>
      </c>
      <c r="J41" s="2">
        <f>VLOOKUP(A41,'Server Status'!A:D,4,0)</f>
        <v>277000</v>
      </c>
      <c r="K41" s="12">
        <f t="shared" si="0"/>
        <v>0</v>
      </c>
      <c r="L41" s="13">
        <f t="shared" si="1"/>
        <v>277000</v>
      </c>
    </row>
    <row r="42" spans="1:12" x14ac:dyDescent="0.2">
      <c r="A42" s="5" t="s">
        <v>42</v>
      </c>
      <c r="B42" s="6" t="s">
        <v>100</v>
      </c>
      <c r="C42" s="6" t="s">
        <v>105</v>
      </c>
      <c r="D42" s="7">
        <v>37548</v>
      </c>
      <c r="E42" s="7">
        <v>41300</v>
      </c>
      <c r="F42" s="9">
        <v>295000</v>
      </c>
      <c r="G42" s="9">
        <v>10700</v>
      </c>
      <c r="I42">
        <f>COUNTIF('Server Status'!A:A,A42)</f>
        <v>0</v>
      </c>
      <c r="J42" s="2" t="e">
        <f>VLOOKUP(A42,'Server Status'!A:D,4,0)</f>
        <v>#N/A</v>
      </c>
      <c r="K42" s="12" t="e">
        <f t="shared" si="0"/>
        <v>#N/A</v>
      </c>
      <c r="L42" s="13">
        <f t="shared" si="1"/>
        <v>295000</v>
      </c>
    </row>
    <row r="43" spans="1:12" x14ac:dyDescent="0.2">
      <c r="A43" s="5" t="s">
        <v>81</v>
      </c>
      <c r="B43" s="6" t="s">
        <v>102</v>
      </c>
      <c r="C43" s="6" t="s">
        <v>104</v>
      </c>
      <c r="D43" s="7">
        <v>36602</v>
      </c>
      <c r="E43" s="7">
        <v>38954</v>
      </c>
      <c r="F43" s="9">
        <v>131000</v>
      </c>
      <c r="G43" s="9">
        <v>18200</v>
      </c>
      <c r="I43">
        <f>COUNTIF('Server Status'!A:A,A43)</f>
        <v>1</v>
      </c>
      <c r="J43" s="2">
        <f>VLOOKUP(A43,'Server Status'!A:D,4,0)</f>
        <v>131000</v>
      </c>
      <c r="K43" s="12">
        <f t="shared" si="0"/>
        <v>0</v>
      </c>
      <c r="L43" s="13">
        <f t="shared" si="1"/>
        <v>131000</v>
      </c>
    </row>
    <row r="44" spans="1:12" x14ac:dyDescent="0.2">
      <c r="A44" s="5" t="s">
        <v>56</v>
      </c>
      <c r="B44" s="6" t="s">
        <v>101</v>
      </c>
      <c r="C44" s="6" t="s">
        <v>105</v>
      </c>
      <c r="D44" s="7">
        <v>37705</v>
      </c>
      <c r="E44" s="7">
        <v>38385</v>
      </c>
      <c r="F44" s="9">
        <v>57000</v>
      </c>
      <c r="G44" s="9">
        <v>12200</v>
      </c>
      <c r="I44">
        <f>COUNTIF('Server Status'!A:A,A44)</f>
        <v>0</v>
      </c>
      <c r="J44" s="2" t="e">
        <f>VLOOKUP(A44,'Server Status'!A:D,4,0)</f>
        <v>#N/A</v>
      </c>
      <c r="K44" s="12" t="e">
        <f t="shared" si="0"/>
        <v>#N/A</v>
      </c>
      <c r="L44" s="13">
        <f t="shared" si="1"/>
        <v>57000</v>
      </c>
    </row>
    <row r="45" spans="1:12" x14ac:dyDescent="0.2">
      <c r="A45" s="5" t="s">
        <v>6</v>
      </c>
      <c r="B45" s="6" t="s">
        <v>98</v>
      </c>
      <c r="C45" s="6" t="s">
        <v>104</v>
      </c>
      <c r="D45" s="7">
        <v>39996</v>
      </c>
      <c r="E45" s="7">
        <v>41623</v>
      </c>
      <c r="F45" s="9">
        <v>108000</v>
      </c>
      <c r="G45" s="9">
        <v>17300</v>
      </c>
      <c r="I45">
        <f>COUNTIF('Server Status'!A:A,A45)</f>
        <v>0</v>
      </c>
      <c r="J45" s="2" t="e">
        <f>VLOOKUP(A45,'Server Status'!A:D,4,0)</f>
        <v>#N/A</v>
      </c>
      <c r="K45" s="12" t="e">
        <f t="shared" si="0"/>
        <v>#N/A</v>
      </c>
      <c r="L45" s="13">
        <f t="shared" si="1"/>
        <v>108000</v>
      </c>
    </row>
    <row r="46" spans="1:12" x14ac:dyDescent="0.2">
      <c r="A46" s="5" t="s">
        <v>72</v>
      </c>
      <c r="B46" s="6" t="s">
        <v>101</v>
      </c>
      <c r="C46" s="6" t="s">
        <v>104</v>
      </c>
      <c r="D46" s="7">
        <v>38898</v>
      </c>
      <c r="E46" s="7">
        <v>40056</v>
      </c>
      <c r="F46" s="9">
        <v>233000</v>
      </c>
      <c r="G46" s="9">
        <v>12600</v>
      </c>
      <c r="I46">
        <f>COUNTIF('Server Status'!A:A,A46)</f>
        <v>0</v>
      </c>
      <c r="J46" s="2" t="e">
        <f>VLOOKUP(A46,'Server Status'!A:D,4,0)</f>
        <v>#N/A</v>
      </c>
      <c r="K46" s="12" t="e">
        <f t="shared" si="0"/>
        <v>#N/A</v>
      </c>
      <c r="L46" s="13">
        <f t="shared" si="1"/>
        <v>233000</v>
      </c>
    </row>
    <row r="47" spans="1:12" x14ac:dyDescent="0.2">
      <c r="A47" s="5" t="s">
        <v>86</v>
      </c>
      <c r="B47" s="6" t="s">
        <v>102</v>
      </c>
      <c r="C47" s="6" t="s">
        <v>105</v>
      </c>
      <c r="D47" s="7">
        <v>37189</v>
      </c>
      <c r="E47" s="7">
        <v>39231</v>
      </c>
      <c r="F47" s="9">
        <v>241000</v>
      </c>
      <c r="G47" s="9">
        <v>19900</v>
      </c>
      <c r="I47">
        <f>COUNTIF('Server Status'!A:A,A47)</f>
        <v>0</v>
      </c>
      <c r="J47" s="2" t="e">
        <f>VLOOKUP(A47,'Server Status'!A:D,4,0)</f>
        <v>#N/A</v>
      </c>
      <c r="K47" s="12" t="e">
        <f t="shared" si="0"/>
        <v>#N/A</v>
      </c>
      <c r="L47" s="13">
        <f t="shared" si="1"/>
        <v>241000</v>
      </c>
    </row>
    <row r="48" spans="1:12" x14ac:dyDescent="0.2">
      <c r="A48" s="5" t="s">
        <v>85</v>
      </c>
      <c r="B48" s="6" t="s">
        <v>102</v>
      </c>
      <c r="C48" s="6" t="s">
        <v>104</v>
      </c>
      <c r="D48" s="7">
        <v>38133</v>
      </c>
      <c r="E48" s="7">
        <v>38534</v>
      </c>
      <c r="F48" s="9">
        <v>129000</v>
      </c>
      <c r="G48" s="9">
        <v>1100</v>
      </c>
      <c r="I48">
        <f>COUNTIF('Server Status'!A:A,A48)</f>
        <v>1</v>
      </c>
      <c r="J48" s="2">
        <f>VLOOKUP(A48,'Server Status'!A:D,4,0)</f>
        <v>129000</v>
      </c>
      <c r="K48" s="12">
        <f t="shared" si="0"/>
        <v>0</v>
      </c>
      <c r="L48" s="13">
        <f t="shared" si="1"/>
        <v>129000</v>
      </c>
    </row>
    <row r="49" spans="1:12" x14ac:dyDescent="0.2">
      <c r="A49" s="5" t="s">
        <v>65</v>
      </c>
      <c r="B49" s="6" t="s">
        <v>101</v>
      </c>
      <c r="C49" s="6" t="s">
        <v>104</v>
      </c>
      <c r="D49" s="7">
        <v>37532</v>
      </c>
      <c r="E49" s="7">
        <v>40136</v>
      </c>
      <c r="F49" s="9">
        <v>84000</v>
      </c>
      <c r="G49" s="9">
        <v>15600</v>
      </c>
      <c r="I49">
        <f>COUNTIF('Server Status'!A:A,A49)</f>
        <v>1</v>
      </c>
      <c r="J49" s="2">
        <f>VLOOKUP(A49,'Server Status'!A:D,4,0)</f>
        <v>84000</v>
      </c>
      <c r="K49" s="12">
        <f t="shared" si="0"/>
        <v>0</v>
      </c>
      <c r="L49" s="13">
        <f t="shared" si="1"/>
        <v>84000</v>
      </c>
    </row>
    <row r="50" spans="1:12" x14ac:dyDescent="0.2">
      <c r="A50" s="5" t="s">
        <v>79</v>
      </c>
      <c r="B50" s="6" t="s">
        <v>102</v>
      </c>
      <c r="C50" s="6" t="s">
        <v>105</v>
      </c>
      <c r="D50" s="7">
        <v>38071</v>
      </c>
      <c r="E50" s="8" t="s">
        <v>116</v>
      </c>
      <c r="F50" s="9">
        <v>121000</v>
      </c>
      <c r="G50" s="9">
        <v>15400</v>
      </c>
      <c r="I50">
        <f>COUNTIF('Server Status'!A:A,A50)</f>
        <v>0</v>
      </c>
      <c r="J50" s="2" t="e">
        <f>VLOOKUP(A50,'Server Status'!A:D,4,0)</f>
        <v>#N/A</v>
      </c>
      <c r="K50" s="12" t="e">
        <f t="shared" si="0"/>
        <v>#N/A</v>
      </c>
      <c r="L50" s="13">
        <f t="shared" si="1"/>
        <v>121000</v>
      </c>
    </row>
    <row r="51" spans="1:12" x14ac:dyDescent="0.2">
      <c r="A51" s="5" t="s">
        <v>8</v>
      </c>
      <c r="B51" s="6" t="s">
        <v>99</v>
      </c>
      <c r="C51" s="6" t="s">
        <v>105</v>
      </c>
      <c r="D51" s="7">
        <v>37027</v>
      </c>
      <c r="E51" s="8" t="s">
        <v>116</v>
      </c>
      <c r="F51" s="9">
        <v>101000</v>
      </c>
      <c r="G51" s="9">
        <v>12600</v>
      </c>
      <c r="I51">
        <f>COUNTIF('Server Status'!A:A,A51)</f>
        <v>0</v>
      </c>
      <c r="J51" s="2" t="e">
        <f>VLOOKUP(A51,'Server Status'!A:D,4,0)</f>
        <v>#N/A</v>
      </c>
      <c r="K51" s="12" t="e">
        <f t="shared" si="0"/>
        <v>#N/A</v>
      </c>
      <c r="L51" s="13">
        <f t="shared" si="1"/>
        <v>101000</v>
      </c>
    </row>
    <row r="52" spans="1:12" x14ac:dyDescent="0.2">
      <c r="A52" s="5" t="s">
        <v>92</v>
      </c>
      <c r="B52" s="6" t="s">
        <v>103</v>
      </c>
      <c r="C52" s="6" t="s">
        <v>104</v>
      </c>
      <c r="D52" s="7">
        <v>37921</v>
      </c>
      <c r="E52" s="7">
        <v>38887</v>
      </c>
      <c r="F52" s="9">
        <v>103000</v>
      </c>
      <c r="G52" s="9">
        <v>11400</v>
      </c>
      <c r="I52">
        <f>COUNTIF('Server Status'!A:A,A52)</f>
        <v>1</v>
      </c>
      <c r="J52" s="2">
        <f>VLOOKUP(A52,'Server Status'!A:D,4,0)</f>
        <v>103000</v>
      </c>
      <c r="K52" s="12">
        <f t="shared" si="0"/>
        <v>0</v>
      </c>
      <c r="L52" s="13">
        <f t="shared" si="1"/>
        <v>103000</v>
      </c>
    </row>
    <row r="53" spans="1:12" x14ac:dyDescent="0.2">
      <c r="A53" s="5" t="s">
        <v>25</v>
      </c>
      <c r="B53" s="6" t="s">
        <v>99</v>
      </c>
      <c r="C53" s="6" t="s">
        <v>104</v>
      </c>
      <c r="D53" s="7">
        <v>37410</v>
      </c>
      <c r="E53" s="8">
        <v>39813</v>
      </c>
      <c r="F53" s="9">
        <v>273000</v>
      </c>
      <c r="G53" s="9">
        <v>5500</v>
      </c>
      <c r="I53">
        <f>COUNTIF('Server Status'!A:A,A53)</f>
        <v>1</v>
      </c>
      <c r="J53" s="2">
        <f>VLOOKUP(A53,'Server Status'!A:D,4,0)</f>
        <v>273000</v>
      </c>
      <c r="K53" s="12">
        <f t="shared" si="0"/>
        <v>0</v>
      </c>
      <c r="L53" s="13">
        <f t="shared" si="1"/>
        <v>273000</v>
      </c>
    </row>
    <row r="54" spans="1:12" x14ac:dyDescent="0.2">
      <c r="A54" s="5" t="s">
        <v>28</v>
      </c>
      <c r="B54" s="6" t="s">
        <v>99</v>
      </c>
      <c r="C54" s="6" t="s">
        <v>105</v>
      </c>
      <c r="D54" s="7">
        <v>40816</v>
      </c>
      <c r="E54" s="8" t="s">
        <v>116</v>
      </c>
      <c r="F54" s="9">
        <v>258000</v>
      </c>
      <c r="G54" s="9">
        <v>19500</v>
      </c>
      <c r="I54">
        <f>COUNTIF('Server Status'!A:A,A54)</f>
        <v>0</v>
      </c>
      <c r="J54" s="2" t="e">
        <f>VLOOKUP(A54,'Server Status'!A:D,4,0)</f>
        <v>#N/A</v>
      </c>
      <c r="K54" s="12" t="e">
        <f t="shared" si="0"/>
        <v>#N/A</v>
      </c>
      <c r="L54" s="13">
        <f t="shared" si="1"/>
        <v>258000</v>
      </c>
    </row>
    <row r="55" spans="1:12" x14ac:dyDescent="0.2">
      <c r="A55" s="5" t="s">
        <v>11</v>
      </c>
      <c r="B55" s="6" t="s">
        <v>99</v>
      </c>
      <c r="C55" s="6" t="s">
        <v>104</v>
      </c>
      <c r="D55" s="7">
        <v>36768</v>
      </c>
      <c r="E55" s="8" t="s">
        <v>116</v>
      </c>
      <c r="F55" s="9">
        <v>249000</v>
      </c>
      <c r="G55" s="9">
        <v>13700</v>
      </c>
      <c r="I55">
        <f>COUNTIF('Server Status'!A:A,A55)</f>
        <v>1</v>
      </c>
      <c r="J55" s="2">
        <f>VLOOKUP(A55,'Server Status'!A:D,4,0)</f>
        <v>259000</v>
      </c>
      <c r="K55" s="12">
        <f t="shared" si="0"/>
        <v>10000</v>
      </c>
      <c r="L55" s="13">
        <f t="shared" si="1"/>
        <v>259000</v>
      </c>
    </row>
    <row r="56" spans="1:12" x14ac:dyDescent="0.2">
      <c r="A56" s="5" t="s">
        <v>82</v>
      </c>
      <c r="B56" s="6" t="s">
        <v>102</v>
      </c>
      <c r="C56" s="6" t="s">
        <v>104</v>
      </c>
      <c r="D56" s="7">
        <v>40114</v>
      </c>
      <c r="E56" s="8" t="s">
        <v>116</v>
      </c>
      <c r="F56" s="9">
        <v>39000</v>
      </c>
      <c r="G56" s="9">
        <v>8800</v>
      </c>
      <c r="I56">
        <f>COUNTIF('Server Status'!A:A,A56)</f>
        <v>1</v>
      </c>
      <c r="J56" s="2">
        <f>VLOOKUP(A56,'Server Status'!A:D,4,0)</f>
        <v>49000</v>
      </c>
      <c r="K56" s="12">
        <f t="shared" si="0"/>
        <v>10000</v>
      </c>
      <c r="L56" s="13">
        <f t="shared" si="1"/>
        <v>49000</v>
      </c>
    </row>
    <row r="57" spans="1:12" x14ac:dyDescent="0.2">
      <c r="A57" s="5" t="s">
        <v>37</v>
      </c>
      <c r="B57" s="6" t="s">
        <v>100</v>
      </c>
      <c r="C57" s="6" t="s">
        <v>104</v>
      </c>
      <c r="D57" s="7">
        <v>36936</v>
      </c>
      <c r="E57" s="8" t="s">
        <v>116</v>
      </c>
      <c r="F57" s="9">
        <v>100000</v>
      </c>
      <c r="G57" s="9">
        <v>17800</v>
      </c>
      <c r="I57">
        <f>COUNTIF('Server Status'!A:A,A57)</f>
        <v>1</v>
      </c>
      <c r="J57" s="2">
        <f>VLOOKUP(A57,'Server Status'!A:D,4,0)</f>
        <v>100000</v>
      </c>
      <c r="K57" s="12">
        <f t="shared" si="0"/>
        <v>0</v>
      </c>
      <c r="L57" s="13">
        <f t="shared" si="1"/>
        <v>100000</v>
      </c>
    </row>
    <row r="58" spans="1:12" x14ac:dyDescent="0.2">
      <c r="A58" s="5" t="s">
        <v>64</v>
      </c>
      <c r="B58" s="6" t="s">
        <v>101</v>
      </c>
      <c r="C58" s="6" t="s">
        <v>104</v>
      </c>
      <c r="D58" s="7">
        <v>36262</v>
      </c>
      <c r="E58" s="8" t="s">
        <v>116</v>
      </c>
      <c r="F58" s="9">
        <v>273000</v>
      </c>
      <c r="G58" s="9">
        <v>5800</v>
      </c>
      <c r="I58">
        <f>COUNTIF('Server Status'!A:A,A58)</f>
        <v>1</v>
      </c>
      <c r="J58" s="2">
        <f>VLOOKUP(A58,'Server Status'!A:D,4,0)</f>
        <v>273000</v>
      </c>
      <c r="K58" s="12">
        <f t="shared" si="0"/>
        <v>0</v>
      </c>
      <c r="L58" s="13">
        <f t="shared" si="1"/>
        <v>273000</v>
      </c>
    </row>
    <row r="59" spans="1:12" x14ac:dyDescent="0.2">
      <c r="A59" s="5" t="s">
        <v>80</v>
      </c>
      <c r="B59" s="6" t="s">
        <v>102</v>
      </c>
      <c r="C59" s="6" t="s">
        <v>104</v>
      </c>
      <c r="D59" s="7">
        <v>38037</v>
      </c>
      <c r="E59" s="7">
        <v>38817</v>
      </c>
      <c r="F59" s="9">
        <v>99000</v>
      </c>
      <c r="G59" s="9">
        <v>5800</v>
      </c>
      <c r="I59">
        <f>COUNTIF('Server Status'!A:A,A59)</f>
        <v>1</v>
      </c>
      <c r="J59" s="2">
        <f>VLOOKUP(A59,'Server Status'!A:D,4,0)</f>
        <v>148000</v>
      </c>
      <c r="K59" s="12">
        <f t="shared" si="0"/>
        <v>49000</v>
      </c>
      <c r="L59" s="13">
        <f t="shared" si="1"/>
        <v>148000</v>
      </c>
    </row>
    <row r="60" spans="1:12" x14ac:dyDescent="0.2">
      <c r="A60" s="5" t="s">
        <v>58</v>
      </c>
      <c r="B60" s="6" t="s">
        <v>101</v>
      </c>
      <c r="C60" s="6" t="s">
        <v>105</v>
      </c>
      <c r="D60" s="7">
        <v>37254</v>
      </c>
      <c r="E60" s="7">
        <v>40066</v>
      </c>
      <c r="F60" s="9">
        <v>57000</v>
      </c>
      <c r="G60" s="9">
        <v>5200</v>
      </c>
      <c r="I60">
        <f>COUNTIF('Server Status'!A:A,A60)</f>
        <v>0</v>
      </c>
      <c r="J60" s="2" t="e">
        <f>VLOOKUP(A60,'Server Status'!A:D,4,0)</f>
        <v>#N/A</v>
      </c>
      <c r="K60" s="12" t="e">
        <f t="shared" si="0"/>
        <v>#N/A</v>
      </c>
      <c r="L60" s="13">
        <f t="shared" si="1"/>
        <v>57000</v>
      </c>
    </row>
    <row r="61" spans="1:12" x14ac:dyDescent="0.2">
      <c r="A61" s="5" t="s">
        <v>62</v>
      </c>
      <c r="B61" s="6" t="s">
        <v>101</v>
      </c>
      <c r="C61" s="6" t="s">
        <v>105</v>
      </c>
      <c r="D61" s="7">
        <v>36547</v>
      </c>
      <c r="E61" s="8" t="s">
        <v>116</v>
      </c>
      <c r="F61" s="9">
        <v>179000</v>
      </c>
      <c r="G61" s="9">
        <v>16000</v>
      </c>
      <c r="I61">
        <f>COUNTIF('Server Status'!A:A,A61)</f>
        <v>0</v>
      </c>
      <c r="J61" s="2" t="e">
        <f>VLOOKUP(A61,'Server Status'!A:D,4,0)</f>
        <v>#N/A</v>
      </c>
      <c r="K61" s="12" t="e">
        <f t="shared" si="0"/>
        <v>#N/A</v>
      </c>
      <c r="L61" s="13">
        <f t="shared" si="1"/>
        <v>179000</v>
      </c>
    </row>
    <row r="62" spans="1:12" x14ac:dyDescent="0.2">
      <c r="A62" s="5" t="s">
        <v>55</v>
      </c>
      <c r="B62" s="6" t="s">
        <v>101</v>
      </c>
      <c r="C62" s="6" t="s">
        <v>104</v>
      </c>
      <c r="D62" s="7">
        <v>36575</v>
      </c>
      <c r="E62" s="7">
        <v>38874</v>
      </c>
      <c r="F62" s="9">
        <v>140000</v>
      </c>
      <c r="G62" s="9">
        <v>13000</v>
      </c>
      <c r="I62">
        <f>COUNTIF('Server Status'!A:A,A62)</f>
        <v>1</v>
      </c>
      <c r="J62" s="2">
        <f>VLOOKUP(A62,'Server Status'!A:D,4,0)</f>
        <v>140000</v>
      </c>
      <c r="K62" s="12">
        <f t="shared" si="0"/>
        <v>0</v>
      </c>
      <c r="L62" s="13">
        <f t="shared" si="1"/>
        <v>140000</v>
      </c>
    </row>
    <row r="63" spans="1:12" x14ac:dyDescent="0.2">
      <c r="A63" s="5" t="s">
        <v>31</v>
      </c>
      <c r="B63" s="6" t="s">
        <v>99</v>
      </c>
      <c r="C63" s="6" t="s">
        <v>104</v>
      </c>
      <c r="D63" s="7">
        <v>39023</v>
      </c>
      <c r="E63" s="8" t="s">
        <v>116</v>
      </c>
      <c r="F63" s="9">
        <v>265000</v>
      </c>
      <c r="G63" s="9">
        <v>6100</v>
      </c>
      <c r="I63">
        <f>COUNTIF('Server Status'!A:A,A63)</f>
        <v>1</v>
      </c>
      <c r="J63" s="2">
        <f>VLOOKUP(A63,'Server Status'!A:D,4,0)</f>
        <v>265000</v>
      </c>
      <c r="K63" s="12">
        <f t="shared" si="0"/>
        <v>0</v>
      </c>
      <c r="L63" s="13">
        <f t="shared" si="1"/>
        <v>265000</v>
      </c>
    </row>
    <row r="64" spans="1:12" x14ac:dyDescent="0.2">
      <c r="A64" s="5" t="s">
        <v>49</v>
      </c>
      <c r="B64" s="6" t="s">
        <v>99</v>
      </c>
      <c r="C64" s="6" t="s">
        <v>104</v>
      </c>
      <c r="D64" s="7">
        <v>38317</v>
      </c>
      <c r="E64" s="8" t="s">
        <v>116</v>
      </c>
      <c r="F64" s="9">
        <v>120000</v>
      </c>
      <c r="G64" s="9">
        <v>18500</v>
      </c>
      <c r="I64">
        <f>COUNTIF('Server Status'!A:A,A64)</f>
        <v>1</v>
      </c>
      <c r="J64" s="2">
        <f>VLOOKUP(A64,'Server Status'!A:D,4,0)</f>
        <v>66000</v>
      </c>
      <c r="K64" s="12">
        <f t="shared" si="0"/>
        <v>-54000</v>
      </c>
      <c r="L64" s="13">
        <f t="shared" si="1"/>
        <v>66000</v>
      </c>
    </row>
    <row r="65" spans="1:12" x14ac:dyDescent="0.2">
      <c r="A65" s="5" t="s">
        <v>17</v>
      </c>
      <c r="B65" s="6" t="s">
        <v>98</v>
      </c>
      <c r="C65" s="6" t="s">
        <v>105</v>
      </c>
      <c r="D65" s="7">
        <v>39408</v>
      </c>
      <c r="E65" s="7">
        <v>39568</v>
      </c>
      <c r="F65" s="9">
        <v>30000</v>
      </c>
      <c r="G65" s="9">
        <v>10100</v>
      </c>
      <c r="H65" t="s">
        <v>115</v>
      </c>
      <c r="I65">
        <f>COUNTIF('Server Status'!A:A,A65)</f>
        <v>0</v>
      </c>
      <c r="J65" s="2" t="e">
        <f>VLOOKUP(A65,'Server Status'!A:D,4,0)</f>
        <v>#N/A</v>
      </c>
      <c r="K65" s="12" t="e">
        <f t="shared" si="0"/>
        <v>#N/A</v>
      </c>
      <c r="L65" s="13">
        <f t="shared" si="1"/>
        <v>30000</v>
      </c>
    </row>
    <row r="66" spans="1:12" x14ac:dyDescent="0.2">
      <c r="A66" s="5" t="s">
        <v>78</v>
      </c>
      <c r="B66" s="6" t="s">
        <v>102</v>
      </c>
      <c r="C66" s="6" t="s">
        <v>104</v>
      </c>
      <c r="D66" s="7">
        <v>36803</v>
      </c>
      <c r="E66" s="7">
        <v>38488</v>
      </c>
      <c r="F66" s="9">
        <v>269000</v>
      </c>
      <c r="G66" s="9">
        <v>15400</v>
      </c>
      <c r="I66">
        <f>COUNTIF('Server Status'!A:A,A66)</f>
        <v>1</v>
      </c>
      <c r="J66" s="2">
        <f>VLOOKUP(A66,'Server Status'!A:D,4,0)</f>
        <v>269000</v>
      </c>
      <c r="K66" s="12">
        <f t="shared" si="0"/>
        <v>0</v>
      </c>
      <c r="L66" s="13">
        <f t="shared" si="1"/>
        <v>269000</v>
      </c>
    </row>
    <row r="67" spans="1:12" x14ac:dyDescent="0.2">
      <c r="A67" s="5" t="s">
        <v>89</v>
      </c>
      <c r="B67" s="6" t="s">
        <v>103</v>
      </c>
      <c r="C67" s="6" t="s">
        <v>105</v>
      </c>
      <c r="D67" s="7">
        <v>39141</v>
      </c>
      <c r="E67" s="7">
        <v>40924</v>
      </c>
      <c r="F67" s="9">
        <v>81000</v>
      </c>
      <c r="G67" s="9">
        <v>11500</v>
      </c>
      <c r="I67">
        <f>COUNTIF('Server Status'!A:A,A67)</f>
        <v>0</v>
      </c>
      <c r="J67" s="2" t="e">
        <f>VLOOKUP(A67,'Server Status'!A:D,4,0)</f>
        <v>#N/A</v>
      </c>
      <c r="K67" s="12" t="e">
        <f t="shared" si="0"/>
        <v>#N/A</v>
      </c>
      <c r="L67" s="13">
        <f t="shared" si="1"/>
        <v>81000</v>
      </c>
    </row>
    <row r="68" spans="1:12" x14ac:dyDescent="0.2">
      <c r="A68" s="5" t="s">
        <v>16</v>
      </c>
      <c r="B68" s="6" t="s">
        <v>98</v>
      </c>
      <c r="C68" s="6" t="s">
        <v>105</v>
      </c>
      <c r="D68" s="7">
        <v>37488</v>
      </c>
      <c r="E68" s="8" t="s">
        <v>116</v>
      </c>
      <c r="F68" s="9">
        <v>78000</v>
      </c>
      <c r="G68" s="9">
        <v>1500</v>
      </c>
      <c r="I68">
        <f>COUNTIF('Server Status'!A:A,A68)</f>
        <v>0</v>
      </c>
      <c r="J68" s="2" t="e">
        <f>VLOOKUP(A68,'Server Status'!A:D,4,0)</f>
        <v>#N/A</v>
      </c>
      <c r="K68" s="12" t="e">
        <f t="shared" si="0"/>
        <v>#N/A</v>
      </c>
      <c r="L68" s="13">
        <f t="shared" si="1"/>
        <v>78000</v>
      </c>
    </row>
    <row r="69" spans="1:12" x14ac:dyDescent="0.2">
      <c r="A69" s="5" t="s">
        <v>97</v>
      </c>
      <c r="B69" s="6" t="s">
        <v>103</v>
      </c>
      <c r="C69" s="6" t="s">
        <v>104</v>
      </c>
      <c r="D69" s="7">
        <v>37052</v>
      </c>
      <c r="E69" s="7">
        <v>40801</v>
      </c>
      <c r="F69" s="9">
        <v>52000</v>
      </c>
      <c r="G69" s="9">
        <v>18500</v>
      </c>
      <c r="I69">
        <f>COUNTIF('Server Status'!A:A,A69)</f>
        <v>1</v>
      </c>
      <c r="J69" s="2">
        <f>VLOOKUP(A69,'Server Status'!A:D,4,0)</f>
        <v>52000</v>
      </c>
      <c r="K69" s="12">
        <f t="shared" si="0"/>
        <v>0</v>
      </c>
      <c r="L69" s="13">
        <f t="shared" si="1"/>
        <v>52000</v>
      </c>
    </row>
    <row r="70" spans="1:12" x14ac:dyDescent="0.2">
      <c r="A70" s="5" t="s">
        <v>54</v>
      </c>
      <c r="B70" s="6" t="s">
        <v>101</v>
      </c>
      <c r="C70" s="6" t="s">
        <v>105</v>
      </c>
      <c r="D70" s="7">
        <v>36972</v>
      </c>
      <c r="E70" s="8" t="s">
        <v>116</v>
      </c>
      <c r="F70" s="9">
        <v>177000</v>
      </c>
      <c r="G70" s="9">
        <v>8800</v>
      </c>
      <c r="I70">
        <f>COUNTIF('Server Status'!A:A,A70)</f>
        <v>0</v>
      </c>
      <c r="J70" s="2" t="e">
        <f>VLOOKUP(A70,'Server Status'!A:D,4,0)</f>
        <v>#N/A</v>
      </c>
      <c r="K70" s="12" t="e">
        <f t="shared" ref="K70:K100" si="2">J70-F70</f>
        <v>#N/A</v>
      </c>
      <c r="L70" s="13">
        <f t="shared" ref="L70:L100" si="3">IF(ISNA(J70),F70,J70)</f>
        <v>177000</v>
      </c>
    </row>
    <row r="71" spans="1:12" x14ac:dyDescent="0.2">
      <c r="A71" s="5" t="s">
        <v>91</v>
      </c>
      <c r="B71" s="6" t="s">
        <v>103</v>
      </c>
      <c r="C71" s="6" t="s">
        <v>105</v>
      </c>
      <c r="D71" s="7">
        <v>38622</v>
      </c>
      <c r="E71" s="8" t="s">
        <v>116</v>
      </c>
      <c r="F71" s="9">
        <v>290000</v>
      </c>
      <c r="G71" s="9">
        <v>3700</v>
      </c>
      <c r="I71">
        <f>COUNTIF('Server Status'!A:A,A71)</f>
        <v>0</v>
      </c>
      <c r="J71" s="2" t="e">
        <f>VLOOKUP(A71,'Server Status'!A:D,4,0)</f>
        <v>#N/A</v>
      </c>
      <c r="K71" s="12" t="e">
        <f t="shared" si="2"/>
        <v>#N/A</v>
      </c>
      <c r="L71" s="13">
        <f t="shared" si="3"/>
        <v>290000</v>
      </c>
    </row>
    <row r="72" spans="1:12" x14ac:dyDescent="0.2">
      <c r="A72" s="5" t="s">
        <v>2</v>
      </c>
      <c r="B72" s="6" t="s">
        <v>98</v>
      </c>
      <c r="C72" s="6" t="s">
        <v>104</v>
      </c>
      <c r="D72" s="7">
        <v>37427</v>
      </c>
      <c r="E72" s="8" t="s">
        <v>116</v>
      </c>
      <c r="F72" s="9">
        <v>125000</v>
      </c>
      <c r="G72" s="9">
        <v>19900</v>
      </c>
      <c r="I72">
        <f>COUNTIF('Server Status'!A:A,A72)</f>
        <v>1</v>
      </c>
      <c r="J72" s="2">
        <f>VLOOKUP(A72,'Server Status'!A:D,4,0)</f>
        <v>125000</v>
      </c>
      <c r="K72" s="12">
        <f t="shared" si="2"/>
        <v>0</v>
      </c>
      <c r="L72" s="13">
        <f t="shared" si="3"/>
        <v>125000</v>
      </c>
    </row>
    <row r="73" spans="1:12" x14ac:dyDescent="0.2">
      <c r="A73" s="5" t="s">
        <v>90</v>
      </c>
      <c r="B73" s="6" t="s">
        <v>103</v>
      </c>
      <c r="C73" s="6" t="s">
        <v>104</v>
      </c>
      <c r="D73" s="7">
        <v>38587</v>
      </c>
      <c r="E73" s="7">
        <v>39401</v>
      </c>
      <c r="F73" s="9">
        <v>269000</v>
      </c>
      <c r="G73" s="9">
        <v>3100</v>
      </c>
      <c r="I73">
        <f>COUNTIF('Server Status'!A:A,A73)</f>
        <v>1</v>
      </c>
      <c r="J73" s="2">
        <f>VLOOKUP(A73,'Server Status'!A:D,4,0)</f>
        <v>269000</v>
      </c>
      <c r="K73" s="12">
        <f t="shared" si="2"/>
        <v>0</v>
      </c>
      <c r="L73" s="13">
        <f t="shared" si="3"/>
        <v>269000</v>
      </c>
    </row>
    <row r="74" spans="1:12" x14ac:dyDescent="0.2">
      <c r="A74" s="5" t="s">
        <v>43</v>
      </c>
      <c r="B74" s="6" t="s">
        <v>100</v>
      </c>
      <c r="C74" s="6" t="s">
        <v>105</v>
      </c>
      <c r="D74" s="7">
        <v>38319</v>
      </c>
      <c r="E74" s="7">
        <v>40031</v>
      </c>
      <c r="F74" s="9">
        <v>73000</v>
      </c>
      <c r="G74" s="9">
        <v>16900</v>
      </c>
      <c r="I74">
        <f>COUNTIF('Server Status'!A:A,A74)</f>
        <v>0</v>
      </c>
      <c r="J74" s="2" t="e">
        <f>VLOOKUP(A74,'Server Status'!A:D,4,0)</f>
        <v>#N/A</v>
      </c>
      <c r="K74" s="12" t="e">
        <f t="shared" si="2"/>
        <v>#N/A</v>
      </c>
      <c r="L74" s="13">
        <f t="shared" si="3"/>
        <v>73000</v>
      </c>
    </row>
    <row r="75" spans="1:12" x14ac:dyDescent="0.2">
      <c r="A75" s="5" t="s">
        <v>77</v>
      </c>
      <c r="B75" s="6" t="s">
        <v>102</v>
      </c>
      <c r="C75" s="6" t="s">
        <v>105</v>
      </c>
      <c r="D75" s="7">
        <v>37117</v>
      </c>
      <c r="E75" s="7">
        <v>40261</v>
      </c>
      <c r="F75" s="9">
        <v>145000</v>
      </c>
      <c r="G75" s="9">
        <v>11600</v>
      </c>
      <c r="I75">
        <f>COUNTIF('Server Status'!A:A,A75)</f>
        <v>0</v>
      </c>
      <c r="J75" s="2" t="e">
        <f>VLOOKUP(A75,'Server Status'!A:D,4,0)</f>
        <v>#N/A</v>
      </c>
      <c r="K75" s="12" t="e">
        <f t="shared" si="2"/>
        <v>#N/A</v>
      </c>
      <c r="L75" s="13">
        <f t="shared" si="3"/>
        <v>145000</v>
      </c>
    </row>
    <row r="76" spans="1:12" x14ac:dyDescent="0.2">
      <c r="A76" s="5" t="s">
        <v>26</v>
      </c>
      <c r="B76" s="6" t="s">
        <v>99</v>
      </c>
      <c r="C76" s="6" t="s">
        <v>105</v>
      </c>
      <c r="D76" s="7">
        <v>36978</v>
      </c>
      <c r="E76" s="7">
        <v>39409</v>
      </c>
      <c r="F76" s="9">
        <v>136000</v>
      </c>
      <c r="G76" s="9">
        <v>11800</v>
      </c>
      <c r="I76">
        <f>COUNTIF('Server Status'!A:A,A76)</f>
        <v>0</v>
      </c>
      <c r="J76" s="2" t="e">
        <f>VLOOKUP(A76,'Server Status'!A:D,4,0)</f>
        <v>#N/A</v>
      </c>
      <c r="K76" s="12" t="e">
        <f t="shared" si="2"/>
        <v>#N/A</v>
      </c>
      <c r="L76" s="13">
        <f t="shared" si="3"/>
        <v>136000</v>
      </c>
    </row>
    <row r="77" spans="1:12" x14ac:dyDescent="0.2">
      <c r="A77" s="5" t="s">
        <v>71</v>
      </c>
      <c r="B77" s="6" t="s">
        <v>101</v>
      </c>
      <c r="C77" s="6" t="s">
        <v>104</v>
      </c>
      <c r="D77" s="7">
        <v>38790</v>
      </c>
      <c r="E77" s="7">
        <v>40864</v>
      </c>
      <c r="F77" s="9">
        <v>109000</v>
      </c>
      <c r="G77" s="9">
        <v>19500</v>
      </c>
      <c r="I77">
        <f>COUNTIF('Server Status'!A:A,A77)</f>
        <v>1</v>
      </c>
      <c r="J77" s="2">
        <f>VLOOKUP(A77,'Server Status'!A:D,4,0)</f>
        <v>109000</v>
      </c>
      <c r="K77" s="12">
        <f t="shared" si="2"/>
        <v>0</v>
      </c>
      <c r="L77" s="13">
        <f t="shared" si="3"/>
        <v>109000</v>
      </c>
    </row>
    <row r="78" spans="1:12" x14ac:dyDescent="0.2">
      <c r="A78" s="5" t="s">
        <v>27</v>
      </c>
      <c r="B78" s="6" t="s">
        <v>99</v>
      </c>
      <c r="C78" s="6" t="s">
        <v>104</v>
      </c>
      <c r="D78" s="7">
        <v>39129</v>
      </c>
      <c r="E78" s="7">
        <v>39998</v>
      </c>
      <c r="F78" s="9">
        <v>189000</v>
      </c>
      <c r="G78" s="9">
        <v>2500</v>
      </c>
      <c r="I78">
        <f>COUNTIF('Server Status'!A:A,A78)</f>
        <v>0</v>
      </c>
      <c r="J78" s="2" t="e">
        <f>VLOOKUP(A78,'Server Status'!A:D,4,0)</f>
        <v>#N/A</v>
      </c>
      <c r="K78" s="12" t="e">
        <f t="shared" si="2"/>
        <v>#N/A</v>
      </c>
      <c r="L78" s="13">
        <f t="shared" si="3"/>
        <v>189000</v>
      </c>
    </row>
    <row r="79" spans="1:12" x14ac:dyDescent="0.2">
      <c r="A79" s="5" t="s">
        <v>93</v>
      </c>
      <c r="B79" s="6" t="s">
        <v>103</v>
      </c>
      <c r="C79" s="6" t="s">
        <v>105</v>
      </c>
      <c r="D79" s="7">
        <v>38016</v>
      </c>
      <c r="E79" s="7">
        <v>38302</v>
      </c>
      <c r="F79" s="9">
        <v>194000</v>
      </c>
      <c r="G79" s="9">
        <v>15700</v>
      </c>
      <c r="I79">
        <f>COUNTIF('Server Status'!A:A,A79)</f>
        <v>0</v>
      </c>
      <c r="J79" s="2" t="e">
        <f>VLOOKUP(A79,'Server Status'!A:D,4,0)</f>
        <v>#N/A</v>
      </c>
      <c r="K79" s="12" t="e">
        <f t="shared" si="2"/>
        <v>#N/A</v>
      </c>
      <c r="L79" s="13">
        <f t="shared" si="3"/>
        <v>194000</v>
      </c>
    </row>
    <row r="80" spans="1:12" x14ac:dyDescent="0.2">
      <c r="A80" s="5" t="s">
        <v>19</v>
      </c>
      <c r="B80" s="6" t="s">
        <v>98</v>
      </c>
      <c r="C80" s="6" t="s">
        <v>104</v>
      </c>
      <c r="D80" s="7">
        <v>37328</v>
      </c>
      <c r="E80" s="7">
        <v>41207</v>
      </c>
      <c r="F80" s="9">
        <v>262000</v>
      </c>
      <c r="G80" s="9">
        <v>8800</v>
      </c>
      <c r="I80">
        <f>COUNTIF('Server Status'!A:A,A80)</f>
        <v>1</v>
      </c>
      <c r="J80" s="2">
        <f>VLOOKUP(A80,'Server Status'!A:D,4,0)</f>
        <v>262000</v>
      </c>
      <c r="K80" s="12">
        <f t="shared" si="2"/>
        <v>0</v>
      </c>
      <c r="L80" s="13">
        <f t="shared" si="3"/>
        <v>262000</v>
      </c>
    </row>
    <row r="81" spans="1:12" x14ac:dyDescent="0.2">
      <c r="A81" s="5" t="s">
        <v>40</v>
      </c>
      <c r="B81" s="6" t="s">
        <v>100</v>
      </c>
      <c r="C81" s="6" t="s">
        <v>104</v>
      </c>
      <c r="D81" s="7">
        <v>37508</v>
      </c>
      <c r="E81" s="7">
        <v>37964</v>
      </c>
      <c r="F81" s="9">
        <v>219000</v>
      </c>
      <c r="G81" s="9">
        <v>12500</v>
      </c>
      <c r="H81" t="s">
        <v>115</v>
      </c>
      <c r="I81">
        <f>COUNTIF('Server Status'!A:A,A81)</f>
        <v>1</v>
      </c>
      <c r="J81" s="2">
        <f>VLOOKUP(A81,'Server Status'!A:D,4,0)</f>
        <v>219000</v>
      </c>
      <c r="K81" s="12">
        <f t="shared" si="2"/>
        <v>0</v>
      </c>
      <c r="L81" s="13">
        <f t="shared" si="3"/>
        <v>219000</v>
      </c>
    </row>
    <row r="82" spans="1:12" x14ac:dyDescent="0.2">
      <c r="A82" s="5" t="s">
        <v>57</v>
      </c>
      <c r="B82" s="6" t="s">
        <v>101</v>
      </c>
      <c r="C82" s="6" t="s">
        <v>105</v>
      </c>
      <c r="D82" s="7">
        <v>40142</v>
      </c>
      <c r="E82" s="8" t="s">
        <v>116</v>
      </c>
      <c r="F82" s="9">
        <v>98000</v>
      </c>
      <c r="G82" s="9">
        <v>13000</v>
      </c>
      <c r="H82" t="s">
        <v>115</v>
      </c>
      <c r="I82">
        <f>COUNTIF('Server Status'!A:A,A82)</f>
        <v>0</v>
      </c>
      <c r="J82" s="2" t="e">
        <f>VLOOKUP(A82,'Server Status'!A:D,4,0)</f>
        <v>#N/A</v>
      </c>
      <c r="K82" s="12" t="e">
        <f t="shared" si="2"/>
        <v>#N/A</v>
      </c>
      <c r="L82" s="13">
        <f t="shared" si="3"/>
        <v>98000</v>
      </c>
    </row>
    <row r="83" spans="1:12" x14ac:dyDescent="0.2">
      <c r="A83" s="5" t="s">
        <v>69</v>
      </c>
      <c r="B83" s="6" t="s">
        <v>101</v>
      </c>
      <c r="C83" s="6" t="s">
        <v>104</v>
      </c>
      <c r="D83" s="7">
        <v>37591</v>
      </c>
      <c r="E83" s="7">
        <v>40258</v>
      </c>
      <c r="F83" s="9">
        <v>159000</v>
      </c>
      <c r="G83" s="9">
        <v>19600</v>
      </c>
      <c r="I83">
        <f>COUNTIF('Server Status'!A:A,A83)</f>
        <v>1</v>
      </c>
      <c r="J83" s="2">
        <f>VLOOKUP(A83,'Server Status'!A:D,4,0)</f>
        <v>159000</v>
      </c>
      <c r="K83" s="12">
        <f t="shared" si="2"/>
        <v>0</v>
      </c>
      <c r="L83" s="13">
        <f t="shared" si="3"/>
        <v>159000</v>
      </c>
    </row>
    <row r="84" spans="1:12" x14ac:dyDescent="0.2">
      <c r="A84" s="5" t="s">
        <v>12</v>
      </c>
      <c r="B84" s="6" t="s">
        <v>99</v>
      </c>
      <c r="C84" s="6" t="s">
        <v>104</v>
      </c>
      <c r="D84" s="7">
        <v>40034</v>
      </c>
      <c r="E84" s="7">
        <v>41465</v>
      </c>
      <c r="F84" s="9">
        <v>216000</v>
      </c>
      <c r="G84" s="9">
        <v>11800</v>
      </c>
      <c r="I84">
        <f>COUNTIF('Server Status'!A:A,A84)</f>
        <v>1</v>
      </c>
      <c r="J84" s="2">
        <f>VLOOKUP(A84,'Server Status'!A:D,4,0)</f>
        <v>216000</v>
      </c>
      <c r="K84" s="12">
        <f t="shared" si="2"/>
        <v>0</v>
      </c>
      <c r="L84" s="13">
        <f t="shared" si="3"/>
        <v>216000</v>
      </c>
    </row>
    <row r="85" spans="1:12" x14ac:dyDescent="0.2">
      <c r="A85" s="5" t="s">
        <v>34</v>
      </c>
      <c r="B85" s="6" t="s">
        <v>99</v>
      </c>
      <c r="C85" s="6" t="s">
        <v>105</v>
      </c>
      <c r="D85" s="7">
        <v>36689</v>
      </c>
      <c r="E85" s="7">
        <v>37311</v>
      </c>
      <c r="F85" s="9">
        <v>147000</v>
      </c>
      <c r="G85" s="9">
        <v>15300</v>
      </c>
      <c r="I85">
        <f>COUNTIF('Server Status'!A:A,A85)</f>
        <v>0</v>
      </c>
      <c r="J85" s="2" t="e">
        <f>VLOOKUP(A85,'Server Status'!A:D,4,0)</f>
        <v>#N/A</v>
      </c>
      <c r="K85" s="12" t="e">
        <f t="shared" si="2"/>
        <v>#N/A</v>
      </c>
      <c r="L85" s="13">
        <f t="shared" si="3"/>
        <v>147000</v>
      </c>
    </row>
    <row r="86" spans="1:12" x14ac:dyDescent="0.2">
      <c r="A86" s="5" t="s">
        <v>75</v>
      </c>
      <c r="B86" s="6" t="s">
        <v>101</v>
      </c>
      <c r="C86" s="6" t="s">
        <v>105</v>
      </c>
      <c r="D86" s="7">
        <v>39775</v>
      </c>
      <c r="E86" s="8" t="s">
        <v>116</v>
      </c>
      <c r="F86" s="9">
        <v>163000</v>
      </c>
      <c r="G86" s="9">
        <v>2300</v>
      </c>
      <c r="I86">
        <f>COUNTIF('Server Status'!A:A,A86)</f>
        <v>0</v>
      </c>
      <c r="J86" s="2" t="e">
        <f>VLOOKUP(A86,'Server Status'!A:D,4,0)</f>
        <v>#N/A</v>
      </c>
      <c r="K86" s="12" t="e">
        <f t="shared" si="2"/>
        <v>#N/A</v>
      </c>
      <c r="L86" s="13">
        <f t="shared" si="3"/>
        <v>163000</v>
      </c>
    </row>
    <row r="87" spans="1:12" x14ac:dyDescent="0.2">
      <c r="A87" s="5" t="s">
        <v>32</v>
      </c>
      <c r="B87" s="6" t="s">
        <v>99</v>
      </c>
      <c r="C87" s="6" t="s">
        <v>104</v>
      </c>
      <c r="D87" s="7">
        <v>37068</v>
      </c>
      <c r="E87" s="7">
        <v>41384</v>
      </c>
      <c r="F87" s="9">
        <v>261000</v>
      </c>
      <c r="G87" s="9">
        <v>3400</v>
      </c>
      <c r="I87">
        <f>COUNTIF('Server Status'!A:A,A87)</f>
        <v>1</v>
      </c>
      <c r="J87" s="2">
        <f>VLOOKUP(A87,'Server Status'!A:D,4,0)</f>
        <v>261000</v>
      </c>
      <c r="K87" s="12">
        <f t="shared" si="2"/>
        <v>0</v>
      </c>
      <c r="L87" s="13">
        <f t="shared" si="3"/>
        <v>261000</v>
      </c>
    </row>
    <row r="88" spans="1:12" x14ac:dyDescent="0.2">
      <c r="A88" s="5" t="s">
        <v>76</v>
      </c>
      <c r="B88" s="6" t="s">
        <v>101</v>
      </c>
      <c r="C88" s="6" t="s">
        <v>105</v>
      </c>
      <c r="D88" s="7">
        <v>37296</v>
      </c>
      <c r="E88" s="7">
        <v>38000</v>
      </c>
      <c r="F88" s="9">
        <v>163000</v>
      </c>
      <c r="G88" s="9">
        <v>4500</v>
      </c>
      <c r="I88">
        <f>COUNTIF('Server Status'!A:A,A88)</f>
        <v>0</v>
      </c>
      <c r="J88" s="2" t="e">
        <f>VLOOKUP(A88,'Server Status'!A:D,4,0)</f>
        <v>#N/A</v>
      </c>
      <c r="K88" s="12" t="e">
        <f t="shared" si="2"/>
        <v>#N/A</v>
      </c>
      <c r="L88" s="13">
        <f t="shared" si="3"/>
        <v>163000</v>
      </c>
    </row>
    <row r="89" spans="1:12" x14ac:dyDescent="0.2">
      <c r="A89" s="5" t="s">
        <v>66</v>
      </c>
      <c r="B89" s="6" t="s">
        <v>101</v>
      </c>
      <c r="C89" s="6" t="s">
        <v>104</v>
      </c>
      <c r="D89" s="7">
        <v>36626</v>
      </c>
      <c r="E89" s="8" t="s">
        <v>116</v>
      </c>
      <c r="F89" s="9">
        <v>43000</v>
      </c>
      <c r="G89" s="9">
        <v>2400</v>
      </c>
      <c r="I89">
        <f>COUNTIF('Server Status'!A:A,A89)</f>
        <v>0</v>
      </c>
      <c r="J89" s="2" t="e">
        <f>VLOOKUP(A89,'Server Status'!A:D,4,0)</f>
        <v>#N/A</v>
      </c>
      <c r="K89" s="12" t="e">
        <f t="shared" si="2"/>
        <v>#N/A</v>
      </c>
      <c r="L89" s="13">
        <f t="shared" si="3"/>
        <v>43000</v>
      </c>
    </row>
    <row r="90" spans="1:12" x14ac:dyDescent="0.2">
      <c r="A90" s="5" t="s">
        <v>95</v>
      </c>
      <c r="B90" s="6" t="s">
        <v>103</v>
      </c>
      <c r="C90" s="6" t="s">
        <v>104</v>
      </c>
      <c r="D90" s="7">
        <v>37965</v>
      </c>
      <c r="E90" s="7">
        <v>41523</v>
      </c>
      <c r="F90" s="9">
        <v>183000</v>
      </c>
      <c r="G90" s="9">
        <v>2300</v>
      </c>
      <c r="I90">
        <f>COUNTIF('Server Status'!A:A,A90)</f>
        <v>1</v>
      </c>
      <c r="J90" s="2">
        <f>VLOOKUP(A90,'Server Status'!A:D,4,0)</f>
        <v>183000</v>
      </c>
      <c r="K90" s="12">
        <f t="shared" si="2"/>
        <v>0</v>
      </c>
      <c r="L90" s="13">
        <f t="shared" si="3"/>
        <v>183000</v>
      </c>
    </row>
    <row r="91" spans="1:12" x14ac:dyDescent="0.2">
      <c r="A91" s="5" t="s">
        <v>67</v>
      </c>
      <c r="B91" s="6" t="s">
        <v>101</v>
      </c>
      <c r="C91" s="6" t="s">
        <v>104</v>
      </c>
      <c r="D91" s="7">
        <v>37139</v>
      </c>
      <c r="E91" s="8" t="s">
        <v>116</v>
      </c>
      <c r="F91" s="9">
        <v>51000</v>
      </c>
      <c r="G91" s="9">
        <v>5000</v>
      </c>
      <c r="I91">
        <f>COUNTIF('Server Status'!A:A,A91)</f>
        <v>1</v>
      </c>
      <c r="J91" s="2">
        <f>VLOOKUP(A91,'Server Status'!A:D,4,0)</f>
        <v>51000</v>
      </c>
      <c r="K91" s="12">
        <f t="shared" si="2"/>
        <v>0</v>
      </c>
      <c r="L91" s="13">
        <f t="shared" si="3"/>
        <v>51000</v>
      </c>
    </row>
    <row r="92" spans="1:12" x14ac:dyDescent="0.2">
      <c r="A92" s="5" t="s">
        <v>36</v>
      </c>
      <c r="B92" s="6" t="s">
        <v>100</v>
      </c>
      <c r="C92" s="6" t="s">
        <v>105</v>
      </c>
      <c r="D92" s="7">
        <v>36878</v>
      </c>
      <c r="E92" s="7">
        <v>37253</v>
      </c>
      <c r="F92" s="9">
        <v>40000</v>
      </c>
      <c r="G92" s="9">
        <v>16900</v>
      </c>
      <c r="I92">
        <f>COUNTIF('Server Status'!A:A,A92)</f>
        <v>0</v>
      </c>
      <c r="J92" s="2" t="e">
        <f>VLOOKUP(A92,'Server Status'!A:D,4,0)</f>
        <v>#N/A</v>
      </c>
      <c r="K92" s="12" t="e">
        <f t="shared" si="2"/>
        <v>#N/A</v>
      </c>
      <c r="L92" s="13">
        <f t="shared" si="3"/>
        <v>40000</v>
      </c>
    </row>
    <row r="93" spans="1:12" x14ac:dyDescent="0.2">
      <c r="A93" s="5" t="s">
        <v>7</v>
      </c>
      <c r="B93" s="6" t="s">
        <v>99</v>
      </c>
      <c r="C93" s="6" t="s">
        <v>105</v>
      </c>
      <c r="D93" s="7">
        <v>36579</v>
      </c>
      <c r="E93" s="8" t="s">
        <v>116</v>
      </c>
      <c r="F93" s="9">
        <v>127000</v>
      </c>
      <c r="G93" s="9">
        <v>4900</v>
      </c>
      <c r="I93">
        <f>COUNTIF('Server Status'!A:A,A93)</f>
        <v>0</v>
      </c>
      <c r="J93" s="2" t="e">
        <f>VLOOKUP(A93,'Server Status'!A:D,4,0)</f>
        <v>#N/A</v>
      </c>
      <c r="K93" s="12" t="e">
        <f t="shared" si="2"/>
        <v>#N/A</v>
      </c>
      <c r="L93" s="13">
        <f t="shared" si="3"/>
        <v>127000</v>
      </c>
    </row>
    <row r="94" spans="1:12" x14ac:dyDescent="0.2">
      <c r="A94" s="5" t="s">
        <v>61</v>
      </c>
      <c r="B94" s="6" t="s">
        <v>101</v>
      </c>
      <c r="C94" s="6" t="s">
        <v>105</v>
      </c>
      <c r="D94" s="7">
        <v>37290</v>
      </c>
      <c r="E94" s="8" t="s">
        <v>116</v>
      </c>
      <c r="F94" s="9">
        <v>224000</v>
      </c>
      <c r="G94" s="9">
        <v>9200</v>
      </c>
      <c r="I94">
        <f>COUNTIF('Server Status'!A:A,A94)</f>
        <v>0</v>
      </c>
      <c r="J94" s="2" t="e">
        <f>VLOOKUP(A94,'Server Status'!A:D,4,0)</f>
        <v>#N/A</v>
      </c>
      <c r="K94" s="12" t="e">
        <f t="shared" si="2"/>
        <v>#N/A</v>
      </c>
      <c r="L94" s="13">
        <f t="shared" si="3"/>
        <v>224000</v>
      </c>
    </row>
    <row r="95" spans="1:12" x14ac:dyDescent="0.2">
      <c r="A95" s="5" t="s">
        <v>88</v>
      </c>
      <c r="B95" s="6" t="s">
        <v>103</v>
      </c>
      <c r="C95" s="6" t="s">
        <v>105</v>
      </c>
      <c r="D95" s="7">
        <v>38470</v>
      </c>
      <c r="E95" s="8" t="s">
        <v>116</v>
      </c>
      <c r="F95" s="9">
        <v>96000</v>
      </c>
      <c r="G95" s="9">
        <v>10800</v>
      </c>
      <c r="I95">
        <f>COUNTIF('Server Status'!A:A,A95)</f>
        <v>0</v>
      </c>
      <c r="J95" s="2" t="e">
        <f>VLOOKUP(A95,'Server Status'!A:D,4,0)</f>
        <v>#N/A</v>
      </c>
      <c r="K95" s="12" t="e">
        <f t="shared" si="2"/>
        <v>#N/A</v>
      </c>
      <c r="L95" s="13">
        <f t="shared" si="3"/>
        <v>96000</v>
      </c>
    </row>
    <row r="96" spans="1:12" x14ac:dyDescent="0.2">
      <c r="A96" s="5" t="s">
        <v>3</v>
      </c>
      <c r="B96" s="6" t="s">
        <v>98</v>
      </c>
      <c r="C96" s="6" t="s">
        <v>104</v>
      </c>
      <c r="D96" s="7">
        <v>38095</v>
      </c>
      <c r="E96" s="7">
        <v>39861</v>
      </c>
      <c r="F96" s="9">
        <v>300000</v>
      </c>
      <c r="G96" s="9">
        <v>13300</v>
      </c>
      <c r="I96">
        <f>COUNTIF('Server Status'!A:A,A96)</f>
        <v>1</v>
      </c>
      <c r="J96" s="2">
        <f>VLOOKUP(A96,'Server Status'!A:D,4,0)</f>
        <v>300000</v>
      </c>
      <c r="K96" s="12">
        <f t="shared" si="2"/>
        <v>0</v>
      </c>
      <c r="L96" s="13">
        <f t="shared" si="3"/>
        <v>300000</v>
      </c>
    </row>
    <row r="97" spans="1:12" x14ac:dyDescent="0.2">
      <c r="A97" s="5" t="s">
        <v>38</v>
      </c>
      <c r="B97" s="6" t="s">
        <v>100</v>
      </c>
      <c r="C97" s="6" t="s">
        <v>105</v>
      </c>
      <c r="D97" s="7">
        <v>39980</v>
      </c>
      <c r="E97" s="7">
        <v>40225</v>
      </c>
      <c r="F97" s="9">
        <v>154000</v>
      </c>
      <c r="G97" s="9">
        <v>3400</v>
      </c>
      <c r="I97">
        <f>COUNTIF('Server Status'!A:A,A97)</f>
        <v>0</v>
      </c>
      <c r="J97" s="2" t="e">
        <f>VLOOKUP(A97,'Server Status'!A:D,4,0)</f>
        <v>#N/A</v>
      </c>
      <c r="K97" s="12" t="e">
        <f t="shared" si="2"/>
        <v>#N/A</v>
      </c>
      <c r="L97" s="13">
        <f t="shared" si="3"/>
        <v>154000</v>
      </c>
    </row>
    <row r="98" spans="1:12" x14ac:dyDescent="0.2">
      <c r="A98" s="5" t="s">
        <v>68</v>
      </c>
      <c r="B98" s="6" t="s">
        <v>99</v>
      </c>
      <c r="C98" s="6" t="s">
        <v>104</v>
      </c>
      <c r="D98" s="7">
        <v>37931</v>
      </c>
      <c r="E98" s="7">
        <v>40908</v>
      </c>
      <c r="F98" s="9">
        <v>139000</v>
      </c>
      <c r="G98" s="9">
        <v>13000</v>
      </c>
      <c r="I98">
        <f>COUNTIF('Server Status'!A:A,A98)</f>
        <v>1</v>
      </c>
      <c r="J98" s="2">
        <f>VLOOKUP(A98,'Server Status'!A:D,4,0)</f>
        <v>139000</v>
      </c>
      <c r="K98" s="12">
        <f t="shared" si="2"/>
        <v>0</v>
      </c>
      <c r="L98" s="13">
        <f t="shared" si="3"/>
        <v>139000</v>
      </c>
    </row>
    <row r="99" spans="1:12" x14ac:dyDescent="0.2">
      <c r="A99" s="5" t="s">
        <v>87</v>
      </c>
      <c r="B99" s="6" t="s">
        <v>103</v>
      </c>
      <c r="C99" s="6" t="s">
        <v>105</v>
      </c>
      <c r="D99" s="7">
        <v>39532</v>
      </c>
      <c r="E99" s="7">
        <v>40583</v>
      </c>
      <c r="F99" s="9">
        <v>191000</v>
      </c>
      <c r="G99" s="9">
        <v>3000</v>
      </c>
      <c r="I99">
        <f>COUNTIF('Server Status'!A:A,A99)</f>
        <v>0</v>
      </c>
      <c r="J99" s="2" t="e">
        <f>VLOOKUP(A99,'Server Status'!A:D,4,0)</f>
        <v>#N/A</v>
      </c>
      <c r="K99" s="12" t="e">
        <f t="shared" si="2"/>
        <v>#N/A</v>
      </c>
      <c r="L99" s="13">
        <f t="shared" si="3"/>
        <v>191000</v>
      </c>
    </row>
    <row r="100" spans="1:12" x14ac:dyDescent="0.2">
      <c r="A100" s="5" t="s">
        <v>13</v>
      </c>
      <c r="B100" s="6" t="s">
        <v>99</v>
      </c>
      <c r="C100" s="6" t="s">
        <v>104</v>
      </c>
      <c r="D100" s="7">
        <v>36817</v>
      </c>
      <c r="E100" s="7">
        <v>38763</v>
      </c>
      <c r="F100" s="9">
        <v>206000</v>
      </c>
      <c r="G100" s="9">
        <v>19100</v>
      </c>
      <c r="I100">
        <f>COUNTIF('Server Status'!A:A,A100)</f>
        <v>1</v>
      </c>
      <c r="J100" s="2">
        <f>VLOOKUP(A100,'Server Status'!A:D,4,0)</f>
        <v>206000</v>
      </c>
      <c r="K100" s="12">
        <f t="shared" si="2"/>
        <v>0</v>
      </c>
      <c r="L100" s="13">
        <f t="shared" si="3"/>
        <v>206000</v>
      </c>
    </row>
    <row r="107" spans="1:12" x14ac:dyDescent="0.2">
      <c r="F107" s="2"/>
    </row>
    <row r="108" spans="1:12" x14ac:dyDescent="0.2">
      <c r="F108" s="2"/>
    </row>
    <row r="109" spans="1:12" x14ac:dyDescent="0.2">
      <c r="F109" s="2"/>
    </row>
    <row r="110" spans="1:12" x14ac:dyDescent="0.2">
      <c r="F110" s="2"/>
    </row>
    <row r="111" spans="1:12" x14ac:dyDescent="0.2">
      <c r="F111" s="2"/>
    </row>
    <row r="112" spans="1:12" x14ac:dyDescent="0.2">
      <c r="F112" s="2"/>
    </row>
  </sheetData>
  <autoFilter ref="A4:K100"/>
  <pageMargins left="0.75" right="0.75" top="1" bottom="1" header="0.5" footer="0.5"/>
  <pageSetup paperSize="9" orientation="portrait" horizontalDpi="4294967292" verticalDpi="429496729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="125" zoomScaleNormal="125" zoomScalePageLayoutView="125" workbookViewId="0">
      <selection activeCell="A13" sqref="A13"/>
    </sheetView>
  </sheetViews>
  <sheetFormatPr baseColWidth="10" defaultRowHeight="16" x14ac:dyDescent="0.2"/>
  <cols>
    <col min="1" max="1" width="13.5" bestFit="1" customWidth="1"/>
    <col min="4" max="4" width="16.1640625" bestFit="1" customWidth="1"/>
    <col min="5" max="5" width="22.1640625" bestFit="1" customWidth="1"/>
  </cols>
  <sheetData>
    <row r="1" spans="1:6" x14ac:dyDescent="0.2">
      <c r="A1" s="1" t="s">
        <v>104</v>
      </c>
      <c r="B1" s="1" t="s">
        <v>117</v>
      </c>
      <c r="C1" s="1" t="s">
        <v>118</v>
      </c>
      <c r="D1" s="1" t="s">
        <v>119</v>
      </c>
      <c r="E1" s="1" t="s">
        <v>153</v>
      </c>
    </row>
    <row r="2" spans="1:6" x14ac:dyDescent="0.2">
      <c r="A2" t="s">
        <v>94</v>
      </c>
      <c r="B2" t="s">
        <v>120</v>
      </c>
      <c r="C2" t="s">
        <v>121</v>
      </c>
      <c r="D2" s="2">
        <v>234000</v>
      </c>
      <c r="E2">
        <f>COUNTIF('IT Systems'!A:A,'Server Status'!A2)</f>
        <v>1</v>
      </c>
    </row>
    <row r="3" spans="1:6" x14ac:dyDescent="0.2">
      <c r="A3" t="s">
        <v>22</v>
      </c>
      <c r="B3" t="s">
        <v>122</v>
      </c>
      <c r="C3" t="s">
        <v>121</v>
      </c>
      <c r="D3" s="2">
        <v>228000</v>
      </c>
      <c r="E3">
        <f>COUNTIF('IT Systems'!A:A,'Server Status'!A3)</f>
        <v>1</v>
      </c>
    </row>
    <row r="4" spans="1:6" x14ac:dyDescent="0.2">
      <c r="A4" t="s">
        <v>74</v>
      </c>
      <c r="B4" t="s">
        <v>123</v>
      </c>
      <c r="C4" t="s">
        <v>121</v>
      </c>
      <c r="D4" s="2">
        <v>141000</v>
      </c>
      <c r="E4">
        <f>COUNTIF('IT Systems'!A:A,'Server Status'!A4)</f>
        <v>1</v>
      </c>
    </row>
    <row r="5" spans="1:6" x14ac:dyDescent="0.2">
      <c r="A5" t="s">
        <v>70</v>
      </c>
      <c r="B5" t="s">
        <v>124</v>
      </c>
      <c r="C5" t="s">
        <v>125</v>
      </c>
      <c r="D5" s="2">
        <v>261000</v>
      </c>
      <c r="E5">
        <f>COUNTIF('IT Systems'!A:A,'Server Status'!A5)</f>
        <v>1</v>
      </c>
    </row>
    <row r="6" spans="1:6" x14ac:dyDescent="0.2">
      <c r="A6" t="s">
        <v>4</v>
      </c>
      <c r="B6" t="s">
        <v>126</v>
      </c>
      <c r="C6" t="s">
        <v>121</v>
      </c>
      <c r="D6" s="2">
        <v>217000</v>
      </c>
      <c r="E6">
        <f>COUNTIF('IT Systems'!A:A,'Server Status'!A6)</f>
        <v>1</v>
      </c>
    </row>
    <row r="7" spans="1:6" x14ac:dyDescent="0.2">
      <c r="A7" t="s">
        <v>39</v>
      </c>
      <c r="B7" t="s">
        <v>127</v>
      </c>
      <c r="C7" t="s">
        <v>125</v>
      </c>
      <c r="D7" s="2">
        <v>139000</v>
      </c>
      <c r="E7">
        <f>COUNTIF('IT Systems'!A:A,'Server Status'!A7)</f>
        <v>1</v>
      </c>
      <c r="F7" s="1"/>
    </row>
    <row r="8" spans="1:6" x14ac:dyDescent="0.2">
      <c r="A8" t="s">
        <v>53</v>
      </c>
      <c r="B8" t="s">
        <v>128</v>
      </c>
      <c r="C8" t="s">
        <v>125</v>
      </c>
      <c r="D8" s="2">
        <v>221000</v>
      </c>
      <c r="E8">
        <f>COUNTIF('IT Systems'!A:A,'Server Status'!A8)</f>
        <v>1</v>
      </c>
    </row>
    <row r="9" spans="1:6" x14ac:dyDescent="0.2">
      <c r="A9" t="s">
        <v>60</v>
      </c>
      <c r="B9" t="s">
        <v>129</v>
      </c>
      <c r="C9" t="s">
        <v>125</v>
      </c>
      <c r="D9" s="2">
        <v>212000</v>
      </c>
      <c r="E9">
        <f>COUNTIF('IT Systems'!A:A,'Server Status'!A9)</f>
        <v>1</v>
      </c>
    </row>
    <row r="10" spans="1:6" x14ac:dyDescent="0.2">
      <c r="A10" t="s">
        <v>46</v>
      </c>
      <c r="B10" t="s">
        <v>130</v>
      </c>
      <c r="C10" t="s">
        <v>121</v>
      </c>
      <c r="D10" s="2">
        <v>135000</v>
      </c>
      <c r="E10">
        <f>COUNTIF('IT Systems'!A:A,'Server Status'!A10)</f>
        <v>1</v>
      </c>
    </row>
    <row r="11" spans="1:6" x14ac:dyDescent="0.2">
      <c r="A11" t="s">
        <v>47</v>
      </c>
      <c r="B11" t="s">
        <v>131</v>
      </c>
      <c r="C11" t="s">
        <v>121</v>
      </c>
      <c r="D11" s="2">
        <v>229000</v>
      </c>
      <c r="E11">
        <f>COUNTIF('IT Systems'!A:A,'Server Status'!A11)</f>
        <v>1</v>
      </c>
    </row>
    <row r="12" spans="1:6" x14ac:dyDescent="0.2">
      <c r="A12" t="s">
        <v>30</v>
      </c>
      <c r="B12" t="s">
        <v>132</v>
      </c>
      <c r="C12" t="s">
        <v>121</v>
      </c>
      <c r="D12" s="2">
        <v>134000</v>
      </c>
      <c r="E12">
        <f>COUNTIF('IT Systems'!A:A,'Server Status'!A12)</f>
        <v>1</v>
      </c>
    </row>
    <row r="13" spans="1:6" x14ac:dyDescent="0.2">
      <c r="A13" t="s">
        <v>21</v>
      </c>
      <c r="B13" t="s">
        <v>133</v>
      </c>
      <c r="C13" t="s">
        <v>125</v>
      </c>
      <c r="D13" s="2">
        <v>310000</v>
      </c>
      <c r="E13">
        <f>COUNTIF('IT Systems'!A:A,'Server Status'!A13)</f>
        <v>1</v>
      </c>
    </row>
    <row r="14" spans="1:6" x14ac:dyDescent="0.2">
      <c r="A14" t="s">
        <v>18</v>
      </c>
      <c r="B14" t="s">
        <v>134</v>
      </c>
      <c r="C14" t="s">
        <v>121</v>
      </c>
      <c r="D14" s="2">
        <v>295000</v>
      </c>
      <c r="E14">
        <f>COUNTIF('IT Systems'!A:A,'Server Status'!A14)</f>
        <v>1</v>
      </c>
    </row>
    <row r="15" spans="1:6" x14ac:dyDescent="0.2">
      <c r="A15" t="s">
        <v>83</v>
      </c>
      <c r="B15" t="s">
        <v>134</v>
      </c>
      <c r="C15" t="s">
        <v>125</v>
      </c>
      <c r="D15" s="2">
        <v>88000</v>
      </c>
      <c r="E15">
        <f>COUNTIF('IT Systems'!A:A,'Server Status'!A15)</f>
        <v>1</v>
      </c>
    </row>
    <row r="16" spans="1:6" x14ac:dyDescent="0.2">
      <c r="A16" t="s">
        <v>83</v>
      </c>
      <c r="B16" t="s">
        <v>135</v>
      </c>
      <c r="C16" t="s">
        <v>125</v>
      </c>
      <c r="D16" s="2">
        <v>108000</v>
      </c>
      <c r="E16">
        <f>COUNTIF('IT Systems'!A:A,'Server Status'!A16)</f>
        <v>1</v>
      </c>
    </row>
    <row r="17" spans="1:5" x14ac:dyDescent="0.2">
      <c r="A17" t="s">
        <v>48</v>
      </c>
      <c r="B17" t="s">
        <v>130</v>
      </c>
      <c r="C17" t="s">
        <v>121</v>
      </c>
      <c r="D17" s="2">
        <v>75000</v>
      </c>
      <c r="E17">
        <f>COUNTIF('IT Systems'!A:A,'Server Status'!A17)</f>
        <v>1</v>
      </c>
    </row>
    <row r="18" spans="1:5" x14ac:dyDescent="0.2">
      <c r="A18" t="s">
        <v>35</v>
      </c>
      <c r="B18" t="s">
        <v>128</v>
      </c>
      <c r="C18" t="s">
        <v>125</v>
      </c>
      <c r="D18" s="2">
        <v>219000</v>
      </c>
      <c r="E18">
        <f>COUNTIF('IT Systems'!A:A,'Server Status'!A18)</f>
        <v>1</v>
      </c>
    </row>
    <row r="19" spans="1:5" x14ac:dyDescent="0.2">
      <c r="A19" t="s">
        <v>29</v>
      </c>
      <c r="B19" t="s">
        <v>136</v>
      </c>
      <c r="C19" t="s">
        <v>125</v>
      </c>
      <c r="D19" s="2">
        <v>277000</v>
      </c>
      <c r="E19">
        <f>COUNTIF('IT Systems'!A:A,'Server Status'!A19)</f>
        <v>1</v>
      </c>
    </row>
    <row r="20" spans="1:5" x14ac:dyDescent="0.2">
      <c r="A20" t="s">
        <v>81</v>
      </c>
      <c r="B20" t="s">
        <v>137</v>
      </c>
      <c r="C20" t="s">
        <v>125</v>
      </c>
      <c r="D20" s="2">
        <v>131000</v>
      </c>
      <c r="E20">
        <f>COUNTIF('IT Systems'!A:A,'Server Status'!A20)</f>
        <v>1</v>
      </c>
    </row>
    <row r="21" spans="1:5" x14ac:dyDescent="0.2">
      <c r="A21" t="s">
        <v>85</v>
      </c>
      <c r="B21" t="s">
        <v>138</v>
      </c>
      <c r="C21" t="s">
        <v>125</v>
      </c>
      <c r="D21" s="2">
        <v>129000</v>
      </c>
      <c r="E21">
        <f>COUNTIF('IT Systems'!A:A,'Server Status'!A21)</f>
        <v>1</v>
      </c>
    </row>
    <row r="22" spans="1:5" x14ac:dyDescent="0.2">
      <c r="A22" t="s">
        <v>65</v>
      </c>
      <c r="B22" t="s">
        <v>124</v>
      </c>
      <c r="C22" t="s">
        <v>125</v>
      </c>
      <c r="D22" s="2">
        <v>84000</v>
      </c>
      <c r="E22">
        <f>COUNTIF('IT Systems'!A:A,'Server Status'!A22)</f>
        <v>1</v>
      </c>
    </row>
    <row r="23" spans="1:5" x14ac:dyDescent="0.2">
      <c r="A23" t="s">
        <v>92</v>
      </c>
      <c r="B23" t="s">
        <v>139</v>
      </c>
      <c r="C23" t="s">
        <v>121</v>
      </c>
      <c r="D23" s="2">
        <v>103000</v>
      </c>
      <c r="E23">
        <f>COUNTIF('IT Systems'!A:A,'Server Status'!A23)</f>
        <v>1</v>
      </c>
    </row>
    <row r="24" spans="1:5" x14ac:dyDescent="0.2">
      <c r="A24" t="s">
        <v>25</v>
      </c>
      <c r="B24" t="s">
        <v>120</v>
      </c>
      <c r="C24" t="s">
        <v>121</v>
      </c>
      <c r="D24" s="2">
        <v>273000</v>
      </c>
      <c r="E24">
        <f>COUNTIF('IT Systems'!A:A,'Server Status'!A24)</f>
        <v>1</v>
      </c>
    </row>
    <row r="25" spans="1:5" x14ac:dyDescent="0.2">
      <c r="A25" t="s">
        <v>11</v>
      </c>
      <c r="B25" t="s">
        <v>138</v>
      </c>
      <c r="C25" t="s">
        <v>121</v>
      </c>
      <c r="D25" s="2">
        <v>259000</v>
      </c>
      <c r="E25">
        <f>COUNTIF('IT Systems'!A:A,'Server Status'!A25)</f>
        <v>1</v>
      </c>
    </row>
    <row r="26" spans="1:5" x14ac:dyDescent="0.2">
      <c r="A26" t="s">
        <v>82</v>
      </c>
      <c r="B26" t="s">
        <v>140</v>
      </c>
      <c r="C26" t="s">
        <v>121</v>
      </c>
      <c r="D26" s="2">
        <v>49000</v>
      </c>
      <c r="E26">
        <f>COUNTIF('IT Systems'!A:A,'Server Status'!A26)</f>
        <v>1</v>
      </c>
    </row>
    <row r="27" spans="1:5" x14ac:dyDescent="0.2">
      <c r="A27" t="s">
        <v>37</v>
      </c>
      <c r="B27" t="s">
        <v>129</v>
      </c>
      <c r="C27" t="s">
        <v>125</v>
      </c>
      <c r="D27" s="2">
        <v>100000</v>
      </c>
      <c r="E27">
        <f>COUNTIF('IT Systems'!A:A,'Server Status'!A27)</f>
        <v>1</v>
      </c>
    </row>
    <row r="28" spans="1:5" x14ac:dyDescent="0.2">
      <c r="A28" t="s">
        <v>64</v>
      </c>
      <c r="B28" t="s">
        <v>138</v>
      </c>
      <c r="C28" t="s">
        <v>125</v>
      </c>
      <c r="D28" s="2">
        <v>273000</v>
      </c>
      <c r="E28">
        <f>COUNTIF('IT Systems'!A:A,'Server Status'!A28)</f>
        <v>1</v>
      </c>
    </row>
    <row r="29" spans="1:5" x14ac:dyDescent="0.2">
      <c r="A29" t="s">
        <v>80</v>
      </c>
      <c r="B29" t="s">
        <v>141</v>
      </c>
      <c r="C29" t="s">
        <v>125</v>
      </c>
      <c r="D29" s="2">
        <v>148000</v>
      </c>
      <c r="E29">
        <f>COUNTIF('IT Systems'!A:A,'Server Status'!A29)</f>
        <v>1</v>
      </c>
    </row>
    <row r="30" spans="1:5" x14ac:dyDescent="0.2">
      <c r="A30" t="s">
        <v>55</v>
      </c>
      <c r="B30" t="s">
        <v>142</v>
      </c>
      <c r="C30" t="s">
        <v>121</v>
      </c>
      <c r="D30" s="2">
        <v>140000</v>
      </c>
      <c r="E30">
        <f>COUNTIF('IT Systems'!A:A,'Server Status'!A30)</f>
        <v>1</v>
      </c>
    </row>
    <row r="31" spans="1:5" x14ac:dyDescent="0.2">
      <c r="A31" t="s">
        <v>31</v>
      </c>
      <c r="B31" t="s">
        <v>126</v>
      </c>
      <c r="C31" t="s">
        <v>125</v>
      </c>
      <c r="D31" s="2">
        <v>265000</v>
      </c>
      <c r="E31">
        <f>COUNTIF('IT Systems'!A:A,'Server Status'!A31)</f>
        <v>1</v>
      </c>
    </row>
    <row r="32" spans="1:5" x14ac:dyDescent="0.2">
      <c r="A32" t="s">
        <v>49</v>
      </c>
      <c r="B32" t="s">
        <v>143</v>
      </c>
      <c r="C32" t="s">
        <v>125</v>
      </c>
      <c r="D32" s="2">
        <v>66000</v>
      </c>
      <c r="E32">
        <f>COUNTIF('IT Systems'!A:A,'Server Status'!A32)</f>
        <v>1</v>
      </c>
    </row>
    <row r="33" spans="1:5" x14ac:dyDescent="0.2">
      <c r="A33" t="s">
        <v>78</v>
      </c>
      <c r="B33" t="s">
        <v>144</v>
      </c>
      <c r="C33" t="s">
        <v>125</v>
      </c>
      <c r="D33" s="2">
        <v>269000</v>
      </c>
      <c r="E33">
        <f>COUNTIF('IT Systems'!A:A,'Server Status'!A33)</f>
        <v>1</v>
      </c>
    </row>
    <row r="34" spans="1:5" x14ac:dyDescent="0.2">
      <c r="A34" t="s">
        <v>97</v>
      </c>
      <c r="B34" t="s">
        <v>131</v>
      </c>
      <c r="C34" t="s">
        <v>125</v>
      </c>
      <c r="D34" s="2">
        <v>52000</v>
      </c>
      <c r="E34">
        <f>COUNTIF('IT Systems'!A:A,'Server Status'!A34)</f>
        <v>1</v>
      </c>
    </row>
    <row r="35" spans="1:5" x14ac:dyDescent="0.2">
      <c r="A35" t="s">
        <v>145</v>
      </c>
      <c r="B35" t="s">
        <v>131</v>
      </c>
      <c r="C35" t="s">
        <v>125</v>
      </c>
      <c r="D35" s="2">
        <v>79000</v>
      </c>
      <c r="E35">
        <f>COUNTIF('IT Systems'!A:A,'Server Status'!A35)</f>
        <v>0</v>
      </c>
    </row>
    <row r="36" spans="1:5" x14ac:dyDescent="0.2">
      <c r="A36" t="s">
        <v>2</v>
      </c>
      <c r="B36" t="s">
        <v>130</v>
      </c>
      <c r="C36" t="s">
        <v>125</v>
      </c>
      <c r="D36" s="2">
        <v>125000</v>
      </c>
      <c r="E36">
        <f>COUNTIF('IT Systems'!A:A,'Server Status'!A36)</f>
        <v>1</v>
      </c>
    </row>
    <row r="37" spans="1:5" x14ac:dyDescent="0.2">
      <c r="A37" t="s">
        <v>90</v>
      </c>
      <c r="B37" t="s">
        <v>139</v>
      </c>
      <c r="C37" t="s">
        <v>121</v>
      </c>
      <c r="D37" s="2">
        <v>269000</v>
      </c>
      <c r="E37">
        <f>COUNTIF('IT Systems'!A:A,'Server Status'!A37)</f>
        <v>1</v>
      </c>
    </row>
    <row r="38" spans="1:5" x14ac:dyDescent="0.2">
      <c r="A38" t="s">
        <v>146</v>
      </c>
      <c r="B38" s="10" t="s">
        <v>147</v>
      </c>
      <c r="C38" t="s">
        <v>125</v>
      </c>
      <c r="D38" s="2">
        <v>125000</v>
      </c>
      <c r="E38">
        <f>COUNTIF('IT Systems'!A:A,'Server Status'!A38)</f>
        <v>0</v>
      </c>
    </row>
    <row r="39" spans="1:5" x14ac:dyDescent="0.2">
      <c r="A39" t="s">
        <v>148</v>
      </c>
      <c r="B39" t="s">
        <v>141</v>
      </c>
      <c r="C39" t="s">
        <v>125</v>
      </c>
      <c r="D39" s="2">
        <v>220000</v>
      </c>
      <c r="E39">
        <f>COUNTIF('IT Systems'!A:A,'Server Status'!A39)</f>
        <v>0</v>
      </c>
    </row>
    <row r="40" spans="1:5" x14ac:dyDescent="0.2">
      <c r="A40" t="s">
        <v>71</v>
      </c>
      <c r="B40" t="s">
        <v>126</v>
      </c>
      <c r="C40" t="s">
        <v>121</v>
      </c>
      <c r="D40" s="2">
        <v>109000</v>
      </c>
      <c r="E40">
        <f>COUNTIF('IT Systems'!A:A,'Server Status'!A40)</f>
        <v>1</v>
      </c>
    </row>
    <row r="41" spans="1:5" x14ac:dyDescent="0.2">
      <c r="A41" t="s">
        <v>19</v>
      </c>
      <c r="B41" t="s">
        <v>139</v>
      </c>
      <c r="C41" t="s">
        <v>121</v>
      </c>
      <c r="D41" s="2">
        <v>262000</v>
      </c>
      <c r="E41">
        <f>COUNTIF('IT Systems'!A:A,'Server Status'!A41)</f>
        <v>1</v>
      </c>
    </row>
    <row r="42" spans="1:5" x14ac:dyDescent="0.2">
      <c r="A42" t="s">
        <v>40</v>
      </c>
      <c r="B42" t="s">
        <v>147</v>
      </c>
      <c r="C42" t="s">
        <v>125</v>
      </c>
      <c r="D42" s="2">
        <v>219000</v>
      </c>
      <c r="E42">
        <f>COUNTIF('IT Systems'!A:A,'Server Status'!A42)</f>
        <v>1</v>
      </c>
    </row>
    <row r="43" spans="1:5" x14ac:dyDescent="0.2">
      <c r="A43" t="s">
        <v>69</v>
      </c>
      <c r="B43" t="s">
        <v>124</v>
      </c>
      <c r="C43" t="s">
        <v>121</v>
      </c>
      <c r="D43" s="2">
        <v>159000</v>
      </c>
      <c r="E43">
        <f>COUNTIF('IT Systems'!A:A,'Server Status'!A43)</f>
        <v>1</v>
      </c>
    </row>
    <row r="44" spans="1:5" x14ac:dyDescent="0.2">
      <c r="A44" t="s">
        <v>12</v>
      </c>
      <c r="B44" t="s">
        <v>149</v>
      </c>
      <c r="C44" t="s">
        <v>121</v>
      </c>
      <c r="D44" s="2">
        <v>216000</v>
      </c>
      <c r="E44">
        <f>COUNTIF('IT Systems'!A:A,'Server Status'!A44)</f>
        <v>1</v>
      </c>
    </row>
    <row r="45" spans="1:5" x14ac:dyDescent="0.2">
      <c r="A45" t="s">
        <v>32</v>
      </c>
      <c r="B45" t="s">
        <v>138</v>
      </c>
      <c r="C45" t="s">
        <v>121</v>
      </c>
      <c r="D45" s="2">
        <v>261000</v>
      </c>
      <c r="E45">
        <f>COUNTIF('IT Systems'!A:A,'Server Status'!A45)</f>
        <v>1</v>
      </c>
    </row>
    <row r="46" spans="1:5" x14ac:dyDescent="0.2">
      <c r="A46" t="s">
        <v>95</v>
      </c>
      <c r="B46" t="s">
        <v>150</v>
      </c>
      <c r="C46" t="s">
        <v>121</v>
      </c>
      <c r="D46" s="2">
        <v>183000</v>
      </c>
      <c r="E46">
        <f>COUNTIF('IT Systems'!A:A,'Server Status'!A46)</f>
        <v>1</v>
      </c>
    </row>
    <row r="47" spans="1:5" x14ac:dyDescent="0.2">
      <c r="A47" t="s">
        <v>67</v>
      </c>
      <c r="B47" t="s">
        <v>141</v>
      </c>
      <c r="C47" t="s">
        <v>125</v>
      </c>
      <c r="D47" s="2">
        <v>51000</v>
      </c>
      <c r="E47">
        <f>COUNTIF('IT Systems'!A:A,'Server Status'!A47)</f>
        <v>1</v>
      </c>
    </row>
    <row r="48" spans="1:5" x14ac:dyDescent="0.2">
      <c r="A48" t="s">
        <v>3</v>
      </c>
      <c r="B48" t="s">
        <v>151</v>
      </c>
      <c r="C48" t="s">
        <v>125</v>
      </c>
      <c r="D48" s="2">
        <v>300000</v>
      </c>
      <c r="E48">
        <f>COUNTIF('IT Systems'!A:A,'Server Status'!A48)</f>
        <v>1</v>
      </c>
    </row>
    <row r="49" spans="1:5" x14ac:dyDescent="0.2">
      <c r="A49" t="s">
        <v>68</v>
      </c>
      <c r="B49" t="s">
        <v>134</v>
      </c>
      <c r="C49" t="s">
        <v>121</v>
      </c>
      <c r="D49" s="2">
        <v>139000</v>
      </c>
      <c r="E49">
        <f>COUNTIF('IT Systems'!A:A,'Server Status'!A49)</f>
        <v>1</v>
      </c>
    </row>
    <row r="50" spans="1:5" x14ac:dyDescent="0.2">
      <c r="A50" t="s">
        <v>13</v>
      </c>
      <c r="B50" t="s">
        <v>143</v>
      </c>
      <c r="C50" t="s">
        <v>121</v>
      </c>
      <c r="D50" s="2">
        <v>206000</v>
      </c>
      <c r="E50">
        <f>COUNTIF('IT Systems'!A:A,'Server Status'!A50)</f>
        <v>1</v>
      </c>
    </row>
  </sheetData>
  <autoFilter ref="A1:E50"/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5:I29"/>
  <sheetViews>
    <sheetView topLeftCell="A4" zoomScale="130" zoomScaleNormal="130" zoomScalePageLayoutView="130" workbookViewId="0">
      <selection activeCell="K8" sqref="K8"/>
    </sheetView>
  </sheetViews>
  <sheetFormatPr baseColWidth="10" defaultRowHeight="16" x14ac:dyDescent="0.2"/>
  <cols>
    <col min="8" max="8" width="21" bestFit="1" customWidth="1"/>
    <col min="9" max="9" width="19" bestFit="1" customWidth="1"/>
  </cols>
  <sheetData>
    <row r="5" spans="3:9" x14ac:dyDescent="0.2">
      <c r="C5" t="s">
        <v>154</v>
      </c>
    </row>
    <row r="6" spans="3:9" x14ac:dyDescent="0.2">
      <c r="C6" s="3" t="s">
        <v>0</v>
      </c>
      <c r="D6" s="4" t="s">
        <v>1</v>
      </c>
      <c r="E6" s="4" t="s">
        <v>106</v>
      </c>
      <c r="F6" s="4" t="s">
        <v>107</v>
      </c>
      <c r="G6" s="4" t="s">
        <v>108</v>
      </c>
      <c r="H6" s="4" t="s">
        <v>109</v>
      </c>
      <c r="I6" s="4" t="s">
        <v>110</v>
      </c>
    </row>
    <row r="7" spans="3:9" x14ac:dyDescent="0.2">
      <c r="C7" s="5" t="s">
        <v>45</v>
      </c>
      <c r="D7" s="6" t="s">
        <v>100</v>
      </c>
      <c r="E7" s="6" t="s">
        <v>104</v>
      </c>
      <c r="F7" s="7">
        <v>38038</v>
      </c>
      <c r="G7" s="8" t="s">
        <v>116</v>
      </c>
      <c r="H7" s="9">
        <v>287000</v>
      </c>
      <c r="I7" s="9">
        <v>100</v>
      </c>
    </row>
    <row r="8" spans="3:9" x14ac:dyDescent="0.2">
      <c r="C8" s="5" t="s">
        <v>6</v>
      </c>
      <c r="D8" s="6" t="s">
        <v>98</v>
      </c>
      <c r="E8" s="6" t="s">
        <v>104</v>
      </c>
      <c r="F8" s="7">
        <v>39996</v>
      </c>
      <c r="G8" s="7">
        <v>41623</v>
      </c>
      <c r="H8" s="9">
        <v>108000</v>
      </c>
      <c r="I8" s="9">
        <v>17300</v>
      </c>
    </row>
    <row r="9" spans="3:9" x14ac:dyDescent="0.2">
      <c r="C9" s="5" t="s">
        <v>72</v>
      </c>
      <c r="D9" s="6" t="s">
        <v>101</v>
      </c>
      <c r="E9" s="6" t="s">
        <v>104</v>
      </c>
      <c r="F9" s="7">
        <v>38898</v>
      </c>
      <c r="G9" s="7">
        <v>40056</v>
      </c>
      <c r="H9" s="9">
        <v>233000</v>
      </c>
      <c r="I9" s="9">
        <v>12600</v>
      </c>
    </row>
    <row r="10" spans="3:9" x14ac:dyDescent="0.2">
      <c r="C10" s="5" t="s">
        <v>27</v>
      </c>
      <c r="D10" s="6" t="s">
        <v>99</v>
      </c>
      <c r="E10" s="6" t="s">
        <v>104</v>
      </c>
      <c r="F10" s="7">
        <v>39129</v>
      </c>
      <c r="G10" s="7">
        <v>39998</v>
      </c>
      <c r="H10" s="9">
        <v>189000</v>
      </c>
      <c r="I10" s="9">
        <v>2500</v>
      </c>
    </row>
    <row r="11" spans="3:9" x14ac:dyDescent="0.2">
      <c r="C11" s="5" t="s">
        <v>66</v>
      </c>
      <c r="D11" s="6" t="s">
        <v>101</v>
      </c>
      <c r="E11" s="6" t="s">
        <v>104</v>
      </c>
      <c r="F11" s="7">
        <v>36626</v>
      </c>
      <c r="G11" s="8" t="s">
        <v>116</v>
      </c>
      <c r="H11" s="9">
        <v>43000</v>
      </c>
      <c r="I11" s="9">
        <v>2400</v>
      </c>
    </row>
    <row r="13" spans="3:9" x14ac:dyDescent="0.2">
      <c r="C13" s="11" t="s">
        <v>155</v>
      </c>
    </row>
    <row r="14" spans="3:9" x14ac:dyDescent="0.2">
      <c r="C14" s="1" t="s">
        <v>104</v>
      </c>
      <c r="D14" s="1" t="s">
        <v>117</v>
      </c>
      <c r="E14" s="1" t="s">
        <v>118</v>
      </c>
      <c r="F14" s="1" t="s">
        <v>119</v>
      </c>
    </row>
    <row r="15" spans="3:9" x14ac:dyDescent="0.2">
      <c r="C15" t="s">
        <v>145</v>
      </c>
      <c r="D15" t="s">
        <v>131</v>
      </c>
      <c r="E15" t="s">
        <v>125</v>
      </c>
      <c r="F15" s="2">
        <v>79000</v>
      </c>
    </row>
    <row r="16" spans="3:9" x14ac:dyDescent="0.2">
      <c r="C16" t="s">
        <v>146</v>
      </c>
      <c r="D16" s="10" t="s">
        <v>147</v>
      </c>
      <c r="E16" t="s">
        <v>125</v>
      </c>
      <c r="F16" s="2">
        <v>125000</v>
      </c>
    </row>
    <row r="17" spans="3:9" x14ac:dyDescent="0.2">
      <c r="C17" t="s">
        <v>148</v>
      </c>
      <c r="D17" t="s">
        <v>141</v>
      </c>
      <c r="E17" t="s">
        <v>125</v>
      </c>
      <c r="F17" s="2">
        <v>220000</v>
      </c>
    </row>
    <row r="19" spans="3:9" x14ac:dyDescent="0.2">
      <c r="C19" t="s">
        <v>156</v>
      </c>
    </row>
    <row r="20" spans="3:9" x14ac:dyDescent="0.2">
      <c r="C20" s="3" t="s">
        <v>0</v>
      </c>
      <c r="D20" s="4" t="s">
        <v>1</v>
      </c>
      <c r="E20" s="4" t="s">
        <v>106</v>
      </c>
      <c r="F20" s="4" t="s">
        <v>107</v>
      </c>
      <c r="G20" s="4" t="s">
        <v>108</v>
      </c>
      <c r="H20" s="4" t="s">
        <v>109</v>
      </c>
      <c r="I20" s="4" t="s">
        <v>110</v>
      </c>
    </row>
    <row r="21" spans="3:9" x14ac:dyDescent="0.2">
      <c r="C21" s="5" t="s">
        <v>18</v>
      </c>
      <c r="D21" s="6" t="s">
        <v>98</v>
      </c>
      <c r="E21" s="6" t="s">
        <v>105</v>
      </c>
      <c r="F21" s="7">
        <v>38472</v>
      </c>
      <c r="G21" s="7">
        <v>39460</v>
      </c>
      <c r="H21" s="9">
        <v>295000</v>
      </c>
      <c r="I21" s="9">
        <v>17900</v>
      </c>
    </row>
    <row r="23" spans="3:9" x14ac:dyDescent="0.2">
      <c r="C23" t="s">
        <v>157</v>
      </c>
    </row>
    <row r="24" spans="3:9" x14ac:dyDescent="0.2">
      <c r="C24" s="3" t="s">
        <v>0</v>
      </c>
      <c r="D24" s="4" t="s">
        <v>1</v>
      </c>
      <c r="E24" s="4" t="s">
        <v>106</v>
      </c>
      <c r="F24" s="4" t="s">
        <v>107</v>
      </c>
      <c r="G24" s="4" t="s">
        <v>108</v>
      </c>
      <c r="H24" s="4" t="s">
        <v>109</v>
      </c>
      <c r="I24" s="4" t="s">
        <v>110</v>
      </c>
    </row>
    <row r="25" spans="3:9" x14ac:dyDescent="0.2">
      <c r="C25" s="5" t="s">
        <v>83</v>
      </c>
      <c r="D25" s="6" t="s">
        <v>102</v>
      </c>
      <c r="E25" s="6" t="s">
        <v>104</v>
      </c>
      <c r="F25" s="7">
        <v>37443</v>
      </c>
      <c r="G25" s="7">
        <v>38475</v>
      </c>
      <c r="H25" s="9">
        <v>88000</v>
      </c>
      <c r="I25" s="9">
        <v>19400</v>
      </c>
    </row>
    <row r="27" spans="3:9" x14ac:dyDescent="0.2">
      <c r="C27" s="1" t="s">
        <v>104</v>
      </c>
      <c r="D27" s="1" t="s">
        <v>117</v>
      </c>
      <c r="E27" s="1" t="s">
        <v>118</v>
      </c>
      <c r="F27" s="1" t="s">
        <v>119</v>
      </c>
    </row>
    <row r="28" spans="3:9" x14ac:dyDescent="0.2">
      <c r="C28" t="s">
        <v>83</v>
      </c>
      <c r="D28" t="s">
        <v>134</v>
      </c>
      <c r="E28" t="s">
        <v>125</v>
      </c>
      <c r="F28" s="2">
        <v>88000</v>
      </c>
    </row>
    <row r="29" spans="3:9" x14ac:dyDescent="0.2">
      <c r="C29" t="s">
        <v>83</v>
      </c>
      <c r="D29" t="s">
        <v>135</v>
      </c>
      <c r="E29" t="s">
        <v>125</v>
      </c>
      <c r="F29" s="2">
        <v>108000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IT Systems</vt:lpstr>
      <vt:lpstr>Server Status</vt:lpstr>
      <vt:lpstr>TEMP E-Mail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Glöckner</dc:creator>
  <cp:lastModifiedBy>Ein Microsoft Office-Anwender</cp:lastModifiedBy>
  <dcterms:created xsi:type="dcterms:W3CDTF">2014-11-25T20:23:17Z</dcterms:created>
  <dcterms:modified xsi:type="dcterms:W3CDTF">2015-08-27T20:54:33Z</dcterms:modified>
</cp:coreProperties>
</file>