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10" windowWidth="11595" windowHeight="8580"/>
  </bookViews>
  <sheets>
    <sheet name="Kostenkalk (roh)" sheetId="2" r:id="rId1"/>
    <sheet name="Kostenkalk (fertig)" sheetId="8" r:id="rId2"/>
  </sheets>
  <calcPr calcId="144525"/>
</workbook>
</file>

<file path=xl/calcChain.xml><?xml version="1.0" encoding="utf-8"?>
<calcChain xmlns="http://schemas.openxmlformats.org/spreadsheetml/2006/main">
  <c r="D4" i="2" l="1"/>
  <c r="D5" i="2"/>
  <c r="D6" i="2"/>
  <c r="D7" i="2"/>
  <c r="F7" i="2" s="1"/>
  <c r="H7" i="2" s="1"/>
  <c r="D8" i="2"/>
  <c r="F8" i="2" s="1"/>
  <c r="H8" i="2" s="1"/>
  <c r="D9" i="2"/>
  <c r="D10" i="2"/>
  <c r="F10" i="2" s="1"/>
  <c r="H10" i="2" s="1"/>
  <c r="D11" i="2"/>
  <c r="F11" i="2" s="1"/>
  <c r="H11" i="2" s="1"/>
  <c r="D12" i="2"/>
  <c r="D13" i="2"/>
  <c r="D14" i="2"/>
  <c r="D15" i="2"/>
  <c r="D16" i="2"/>
  <c r="F16" i="2" s="1"/>
  <c r="H16" i="2" s="1"/>
  <c r="D17" i="2"/>
  <c r="F17" i="2" s="1"/>
  <c r="H17" i="2" s="1"/>
  <c r="I17" i="2" s="1"/>
  <c r="J17" i="2" s="1"/>
  <c r="D18" i="2"/>
  <c r="F18" i="2" s="1"/>
  <c r="H18" i="2" s="1"/>
  <c r="D19" i="2"/>
  <c r="F19" i="2" s="1"/>
  <c r="F4" i="2"/>
  <c r="H4" i="2" s="1"/>
  <c r="G4" i="2"/>
  <c r="F5" i="2"/>
  <c r="G5" i="2"/>
  <c r="H5" i="2"/>
  <c r="I5" i="2" s="1"/>
  <c r="F6" i="2"/>
  <c r="G6" i="2"/>
  <c r="H6" i="2"/>
  <c r="I6" i="2" s="1"/>
  <c r="J6" i="2" s="1"/>
  <c r="G7" i="2"/>
  <c r="G8" i="2"/>
  <c r="F9" i="2"/>
  <c r="H9" i="2" s="1"/>
  <c r="G9" i="2"/>
  <c r="G10" i="2"/>
  <c r="G11" i="2"/>
  <c r="F12" i="2"/>
  <c r="G12" i="2"/>
  <c r="H12" i="2" s="1"/>
  <c r="F13" i="2"/>
  <c r="G13" i="2"/>
  <c r="H13" i="2"/>
  <c r="I13" i="2" s="1"/>
  <c r="F14" i="2"/>
  <c r="G14" i="2"/>
  <c r="H14" i="2"/>
  <c r="I14" i="2" s="1"/>
  <c r="J14" i="2" s="1"/>
  <c r="F15" i="2"/>
  <c r="H15" i="2" s="1"/>
  <c r="G15" i="2"/>
  <c r="G16" i="2"/>
  <c r="G17" i="2"/>
  <c r="G18" i="2"/>
  <c r="G19" i="2"/>
  <c r="J3" i="2"/>
  <c r="G3" i="2"/>
  <c r="H3" i="2" s="1"/>
  <c r="I3" i="2" s="1"/>
  <c r="F3" i="2"/>
  <c r="D3" i="2"/>
  <c r="I8" i="2" l="1"/>
  <c r="J8" i="2" s="1"/>
  <c r="I16" i="2"/>
  <c r="J16" i="2" s="1"/>
  <c r="I9" i="2"/>
  <c r="J9" i="2" s="1"/>
  <c r="H19" i="2"/>
  <c r="I15" i="2"/>
  <c r="J15" i="2" s="1"/>
  <c r="I11" i="2"/>
  <c r="J11" i="2" s="1"/>
  <c r="I10" i="2"/>
  <c r="J10" i="2"/>
  <c r="I12" i="2"/>
  <c r="J12" i="2"/>
  <c r="I18" i="2"/>
  <c r="J18" i="2" s="1"/>
  <c r="I7" i="2"/>
  <c r="J7" i="2"/>
  <c r="I4" i="2"/>
  <c r="J4" i="2"/>
  <c r="J13" i="2"/>
  <c r="J5" i="2"/>
  <c r="E18" i="8"/>
  <c r="D17" i="8"/>
  <c r="F17" i="8" s="1"/>
  <c r="D16" i="8"/>
  <c r="F16" i="8" s="1"/>
  <c r="D15" i="8"/>
  <c r="F15" i="8" s="1"/>
  <c r="D14" i="8"/>
  <c r="F14" i="8" s="1"/>
  <c r="D13" i="8"/>
  <c r="F13" i="8" s="1"/>
  <c r="D12" i="8"/>
  <c r="F12" i="8" s="1"/>
  <c r="D11" i="8"/>
  <c r="F11" i="8" s="1"/>
  <c r="D10" i="8"/>
  <c r="F10" i="8" s="1"/>
  <c r="D9" i="8"/>
  <c r="F9" i="8" s="1"/>
  <c r="D8" i="8"/>
  <c r="F8" i="8" s="1"/>
  <c r="D7" i="8"/>
  <c r="D20" i="8" s="1"/>
  <c r="I19" i="2" l="1"/>
  <c r="J19" i="2" s="1"/>
  <c r="G9" i="8"/>
  <c r="H9" i="8" s="1"/>
  <c r="G11" i="8"/>
  <c r="H11" i="8" s="1"/>
  <c r="G13" i="8"/>
  <c r="H13" i="8" s="1"/>
  <c r="G15" i="8"/>
  <c r="H15" i="8" s="1"/>
  <c r="G17" i="8"/>
  <c r="H17" i="8" s="1"/>
  <c r="G8" i="8"/>
  <c r="H8" i="8" s="1"/>
  <c r="G10" i="8"/>
  <c r="H10" i="8" s="1"/>
  <c r="G12" i="8"/>
  <c r="H12" i="8" s="1"/>
  <c r="G14" i="8"/>
  <c r="H14" i="8" s="1"/>
  <c r="G16" i="8"/>
  <c r="H16" i="8" s="1"/>
  <c r="F7" i="8"/>
  <c r="D19" i="8"/>
  <c r="D18" i="8"/>
  <c r="I14" i="8" l="1"/>
  <c r="J14" i="8" s="1"/>
  <c r="I16" i="8"/>
  <c r="J16" i="8" s="1"/>
  <c r="I12" i="8"/>
  <c r="J12" i="8" s="1"/>
  <c r="I8" i="8"/>
  <c r="J8" i="8" s="1"/>
  <c r="I15" i="8"/>
  <c r="J15" i="8" s="1"/>
  <c r="I11" i="8"/>
  <c r="J11" i="8" s="1"/>
  <c r="I10" i="8"/>
  <c r="J10" i="8" s="1"/>
  <c r="I17" i="8"/>
  <c r="J17" i="8" s="1"/>
  <c r="I13" i="8"/>
  <c r="J13" i="8" s="1"/>
  <c r="I9" i="8"/>
  <c r="J9" i="8" s="1"/>
  <c r="F18" i="8"/>
  <c r="G7" i="8"/>
  <c r="G18" i="8" s="1"/>
  <c r="H7" i="8"/>
  <c r="H18" i="8" l="1"/>
  <c r="I7" i="8"/>
  <c r="I18" i="8" s="1"/>
  <c r="J7" i="8"/>
  <c r="J18" i="8" s="1"/>
</calcChain>
</file>

<file path=xl/sharedStrings.xml><?xml version="1.0" encoding="utf-8"?>
<sst xmlns="http://schemas.openxmlformats.org/spreadsheetml/2006/main" count="61" uniqueCount="32">
  <si>
    <t>Teile</t>
  </si>
  <si>
    <t>Kabelbaum</t>
  </si>
  <si>
    <t>Preis pro Stück</t>
  </si>
  <si>
    <t>Gesamtkosten</t>
  </si>
  <si>
    <t>Umsatzsteuer</t>
  </si>
  <si>
    <t>Endpreis für Kunde</t>
  </si>
  <si>
    <t>Höchste Kosten (Max)</t>
  </si>
  <si>
    <t>Kleinste Kosten (Min)</t>
  </si>
  <si>
    <t>Materialkosten</t>
  </si>
  <si>
    <t>Material- &amp; Montagekosten</t>
  </si>
  <si>
    <t>Reifen</t>
  </si>
  <si>
    <t>Lenkrad</t>
  </si>
  <si>
    <t>Sitze</t>
  </si>
  <si>
    <t>Motor</t>
  </si>
  <si>
    <t>Karosserie</t>
  </si>
  <si>
    <t>Kopfstützen</t>
  </si>
  <si>
    <t>Motorhaube</t>
  </si>
  <si>
    <t>Kofferraumdeckel</t>
  </si>
  <si>
    <t>Lautsprecher</t>
  </si>
  <si>
    <t>Menge</t>
  </si>
  <si>
    <t>Mittelkonsole</t>
  </si>
  <si>
    <t>Montagekosten</t>
  </si>
  <si>
    <t>Nettopreis 
für Kunden</t>
  </si>
  <si>
    <t>Endpreis
für Kunden</t>
  </si>
  <si>
    <t>Autofaktura Haschnik &amp; Söhne</t>
  </si>
  <si>
    <t>Blinker</t>
  </si>
  <si>
    <t>Rückspiegel</t>
  </si>
  <si>
    <t>Außenspiegel</t>
  </si>
  <si>
    <t>Scheinwerfer</t>
  </si>
  <si>
    <t xml:space="preserve">Rückleuchten </t>
  </si>
  <si>
    <t>Bremslicht</t>
  </si>
  <si>
    <t>Sonstige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</si>
</sst>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5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rgb="FFB2B2B2"/>
      </left>
      <right style="thin">
        <color rgb="FFB2B2B2"/>
      </right>
      <top style="thin">
        <color theme="3"/>
      </top>
      <bottom style="double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2">
    <xf numFmtId="0" fontId="0" fillId="0" borderId="0"/>
    <xf numFmtId="0" fontId="3" fillId="2" borderId="1" applyNumberFormat="0" applyFont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0" fontId="2" fillId="0" borderId="11" xfId="0" applyFont="1" applyFill="1" applyBorder="1"/>
    <xf numFmtId="0" fontId="2" fillId="0" borderId="11" xfId="0" applyFont="1" applyBorder="1"/>
    <xf numFmtId="0" fontId="2" fillId="0" borderId="5" xfId="0" applyFont="1" applyBorder="1"/>
    <xf numFmtId="0" fontId="4" fillId="0" borderId="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2" borderId="1" xfId="1" applyFont="1"/>
    <xf numFmtId="164" fontId="2" fillId="2" borderId="1" xfId="1" applyNumberFormat="1" applyFont="1" applyAlignment="1">
      <alignment wrapText="1"/>
    </xf>
    <xf numFmtId="9" fontId="2" fillId="2" borderId="1" xfId="1" applyNumberFormat="1" applyFont="1"/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/>
    <xf numFmtId="0" fontId="2" fillId="3" borderId="15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2" fillId="0" borderId="12" xfId="0" applyNumberFormat="1" applyFont="1" applyFill="1" applyBorder="1"/>
    <xf numFmtId="4" fontId="2" fillId="0" borderId="0" xfId="0" applyNumberFormat="1" applyFont="1" applyBorder="1"/>
    <xf numFmtId="4" fontId="2" fillId="0" borderId="12" xfId="0" applyNumberFormat="1" applyFont="1" applyBorder="1"/>
    <xf numFmtId="4" fontId="2" fillId="0" borderId="7" xfId="0" applyNumberFormat="1" applyFont="1" applyFill="1" applyBorder="1"/>
    <xf numFmtId="4" fontId="2" fillId="0" borderId="6" xfId="0" applyNumberFormat="1" applyFont="1" applyBorder="1"/>
    <xf numFmtId="4" fontId="2" fillId="0" borderId="7" xfId="0" applyNumberFormat="1" applyFont="1" applyBorder="1"/>
    <xf numFmtId="4" fontId="2" fillId="2" borderId="1" xfId="1" applyNumberFormat="1" applyFont="1"/>
    <xf numFmtId="0" fontId="2" fillId="2" borderId="17" xfId="1" applyFont="1" applyBorder="1"/>
    <xf numFmtId="164" fontId="2" fillId="2" borderId="17" xfId="1" applyNumberFormat="1" applyFont="1" applyBorder="1"/>
    <xf numFmtId="4" fontId="2" fillId="2" borderId="17" xfId="1" applyNumberFormat="1" applyFont="1" applyBorder="1"/>
    <xf numFmtId="0" fontId="2" fillId="2" borderId="16" xfId="1" applyFont="1" applyBorder="1"/>
    <xf numFmtId="164" fontId="2" fillId="2" borderId="16" xfId="1" applyNumberFormat="1" applyFont="1" applyBorder="1"/>
    <xf numFmtId="4" fontId="2" fillId="2" borderId="16" xfId="1" applyNumberFormat="1" applyFont="1" applyBorder="1"/>
    <xf numFmtId="0" fontId="3" fillId="0" borderId="0" xfId="0" applyFont="1"/>
    <xf numFmtId="9" fontId="0" fillId="0" borderId="0" xfId="0" applyNumberFormat="1"/>
    <xf numFmtId="0" fontId="2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2">
    <cellStyle name="Notiz" xfId="1" builtinId="10"/>
    <cellStyle name="Standard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="115" workbookViewId="0">
      <selection activeCell="D3" sqref="D3:D19"/>
    </sheetView>
  </sheetViews>
  <sheetFormatPr baseColWidth="10" defaultColWidth="13.42578125" defaultRowHeight="15" x14ac:dyDescent="0.25"/>
  <cols>
    <col min="1" max="1" width="16.140625" style="2" customWidth="1"/>
    <col min="2" max="10" width="15.140625" style="2" customWidth="1"/>
    <col min="11" max="14" width="11.140625" style="2" customWidth="1"/>
    <col min="15" max="16384" width="13.42578125" style="2"/>
  </cols>
  <sheetData>
    <row r="1" spans="1:11" s="1" customFormat="1" ht="28.5" customHeight="1" x14ac:dyDescent="0.2">
      <c r="A1" s="1" t="s">
        <v>24</v>
      </c>
    </row>
    <row r="2" spans="1:11" s="3" customFormat="1" ht="25.5" customHeight="1" x14ac:dyDescent="0.2">
      <c r="A2" t="s">
        <v>0</v>
      </c>
      <c r="B2" t="s">
        <v>19</v>
      </c>
      <c r="C2" t="s">
        <v>2</v>
      </c>
      <c r="D2" t="s">
        <v>8</v>
      </c>
      <c r="E2" t="s">
        <v>21</v>
      </c>
      <c r="F2" t="s">
        <v>3</v>
      </c>
      <c r="G2" s="32" t="s">
        <v>31</v>
      </c>
      <c r="H2" t="s">
        <v>22</v>
      </c>
      <c r="I2" t="s">
        <v>4</v>
      </c>
      <c r="J2" t="s">
        <v>23</v>
      </c>
      <c r="K2"/>
    </row>
    <row r="3" spans="1:11" x14ac:dyDescent="0.25">
      <c r="A3" t="s">
        <v>10</v>
      </c>
      <c r="B3">
        <v>4</v>
      </c>
      <c r="C3">
        <v>250</v>
      </c>
      <c r="D3">
        <f>B3*C3</f>
        <v>1000</v>
      </c>
      <c r="E3">
        <v>150</v>
      </c>
      <c r="F3">
        <f>D3+E3</f>
        <v>1150</v>
      </c>
      <c r="G3">
        <f>E3*$B$22</f>
        <v>45</v>
      </c>
      <c r="H3">
        <f>F3+G3</f>
        <v>1195</v>
      </c>
      <c r="I3">
        <f>H3*$B$23</f>
        <v>227.05</v>
      </c>
      <c r="J3">
        <f>H3+I3</f>
        <v>1422.05</v>
      </c>
      <c r="K3"/>
    </row>
    <row r="4" spans="1:11" x14ac:dyDescent="0.25">
      <c r="A4" t="s">
        <v>11</v>
      </c>
      <c r="B4">
        <v>1</v>
      </c>
      <c r="C4">
        <v>150</v>
      </c>
      <c r="D4">
        <f t="shared" ref="D4:D19" si="0">B4*C4</f>
        <v>150</v>
      </c>
      <c r="E4">
        <v>200</v>
      </c>
      <c r="F4">
        <f t="shared" ref="F4:F19" si="1">D4+E4</f>
        <v>350</v>
      </c>
      <c r="G4">
        <f t="shared" ref="G4:G19" si="2">E4*$B$22</f>
        <v>60</v>
      </c>
      <c r="H4">
        <f t="shared" ref="H4:H19" si="3">F4+G4</f>
        <v>410</v>
      </c>
      <c r="I4">
        <f t="shared" ref="I4:I19" si="4">H4*$B$23</f>
        <v>77.900000000000006</v>
      </c>
      <c r="J4">
        <f t="shared" ref="J4:J19" si="5">H4+I4</f>
        <v>487.9</v>
      </c>
      <c r="K4"/>
    </row>
    <row r="5" spans="1:11" x14ac:dyDescent="0.25">
      <c r="A5" t="s">
        <v>12</v>
      </c>
      <c r="B5">
        <v>4</v>
      </c>
      <c r="C5">
        <v>500</v>
      </c>
      <c r="D5">
        <f t="shared" si="0"/>
        <v>2000</v>
      </c>
      <c r="E5">
        <v>200</v>
      </c>
      <c r="F5">
        <f t="shared" si="1"/>
        <v>2200</v>
      </c>
      <c r="G5">
        <f t="shared" si="2"/>
        <v>60</v>
      </c>
      <c r="H5">
        <f t="shared" si="3"/>
        <v>2260</v>
      </c>
      <c r="I5">
        <f t="shared" si="4"/>
        <v>429.4</v>
      </c>
      <c r="J5">
        <f t="shared" si="5"/>
        <v>2689.4</v>
      </c>
      <c r="K5"/>
    </row>
    <row r="6" spans="1:11" x14ac:dyDescent="0.25">
      <c r="A6" t="s">
        <v>15</v>
      </c>
      <c r="B6">
        <v>4</v>
      </c>
      <c r="C6">
        <v>60</v>
      </c>
      <c r="D6">
        <f t="shared" si="0"/>
        <v>240</v>
      </c>
      <c r="E6">
        <v>250</v>
      </c>
      <c r="F6">
        <f t="shared" si="1"/>
        <v>490</v>
      </c>
      <c r="G6">
        <f t="shared" si="2"/>
        <v>75</v>
      </c>
      <c r="H6">
        <f t="shared" si="3"/>
        <v>565</v>
      </c>
      <c r="I6">
        <f t="shared" si="4"/>
        <v>107.35</v>
      </c>
      <c r="J6">
        <f t="shared" si="5"/>
        <v>672.35</v>
      </c>
      <c r="K6"/>
    </row>
    <row r="7" spans="1:11" x14ac:dyDescent="0.25">
      <c r="A7" t="s">
        <v>13</v>
      </c>
      <c r="B7">
        <v>1</v>
      </c>
      <c r="C7">
        <v>5000</v>
      </c>
      <c r="D7">
        <f t="shared" si="0"/>
        <v>5000</v>
      </c>
      <c r="E7">
        <v>200</v>
      </c>
      <c r="F7">
        <f t="shared" si="1"/>
        <v>5200</v>
      </c>
      <c r="G7">
        <f t="shared" si="2"/>
        <v>60</v>
      </c>
      <c r="H7">
        <f t="shared" si="3"/>
        <v>5260</v>
      </c>
      <c r="I7">
        <f t="shared" si="4"/>
        <v>999.4</v>
      </c>
      <c r="J7">
        <f t="shared" si="5"/>
        <v>6259.4</v>
      </c>
      <c r="K7"/>
    </row>
    <row r="8" spans="1:11" x14ac:dyDescent="0.25">
      <c r="A8" t="s">
        <v>14</v>
      </c>
      <c r="B8">
        <v>1</v>
      </c>
      <c r="C8">
        <v>8000</v>
      </c>
      <c r="D8">
        <f t="shared" si="0"/>
        <v>8000</v>
      </c>
      <c r="E8">
        <v>800</v>
      </c>
      <c r="F8">
        <f t="shared" si="1"/>
        <v>8800</v>
      </c>
      <c r="G8">
        <f t="shared" si="2"/>
        <v>240</v>
      </c>
      <c r="H8">
        <f t="shared" si="3"/>
        <v>9040</v>
      </c>
      <c r="I8">
        <f t="shared" si="4"/>
        <v>1717.6</v>
      </c>
      <c r="J8">
        <f t="shared" si="5"/>
        <v>10757.6</v>
      </c>
      <c r="K8"/>
    </row>
    <row r="9" spans="1:11" x14ac:dyDescent="0.25">
      <c r="A9" t="s">
        <v>16</v>
      </c>
      <c r="B9">
        <v>1</v>
      </c>
      <c r="C9">
        <v>250</v>
      </c>
      <c r="D9">
        <f t="shared" si="0"/>
        <v>250</v>
      </c>
      <c r="E9">
        <v>200</v>
      </c>
      <c r="F9">
        <f t="shared" si="1"/>
        <v>450</v>
      </c>
      <c r="G9">
        <f t="shared" si="2"/>
        <v>60</v>
      </c>
      <c r="H9">
        <f t="shared" si="3"/>
        <v>510</v>
      </c>
      <c r="I9">
        <f t="shared" si="4"/>
        <v>96.9</v>
      </c>
      <c r="J9">
        <f t="shared" si="5"/>
        <v>606.9</v>
      </c>
      <c r="K9"/>
    </row>
    <row r="10" spans="1:11" x14ac:dyDescent="0.25">
      <c r="A10" t="s">
        <v>26</v>
      </c>
      <c r="B10">
        <v>1</v>
      </c>
      <c r="C10">
        <v>62.5</v>
      </c>
      <c r="D10">
        <f t="shared" si="0"/>
        <v>62.5</v>
      </c>
      <c r="E10">
        <v>300</v>
      </c>
      <c r="F10">
        <f t="shared" si="1"/>
        <v>362.5</v>
      </c>
      <c r="G10">
        <f t="shared" si="2"/>
        <v>90</v>
      </c>
      <c r="H10">
        <f t="shared" si="3"/>
        <v>452.5</v>
      </c>
      <c r="I10">
        <f t="shared" si="4"/>
        <v>85.974999999999994</v>
      </c>
      <c r="J10">
        <f t="shared" si="5"/>
        <v>538.47500000000002</v>
      </c>
      <c r="K10"/>
    </row>
    <row r="11" spans="1:11" x14ac:dyDescent="0.25">
      <c r="A11" t="s">
        <v>27</v>
      </c>
      <c r="B11">
        <v>2</v>
      </c>
      <c r="C11">
        <v>36.950000000000003</v>
      </c>
      <c r="D11">
        <f t="shared" si="0"/>
        <v>73.900000000000006</v>
      </c>
      <c r="E11">
        <v>200</v>
      </c>
      <c r="F11">
        <f t="shared" si="1"/>
        <v>273.89999999999998</v>
      </c>
      <c r="G11">
        <f t="shared" si="2"/>
        <v>60</v>
      </c>
      <c r="H11">
        <f t="shared" si="3"/>
        <v>333.9</v>
      </c>
      <c r="I11">
        <f t="shared" si="4"/>
        <v>63.440999999999995</v>
      </c>
      <c r="J11">
        <f t="shared" si="5"/>
        <v>397.34099999999995</v>
      </c>
      <c r="K11"/>
    </row>
    <row r="12" spans="1:11" x14ac:dyDescent="0.25">
      <c r="A12" t="s">
        <v>28</v>
      </c>
      <c r="B12">
        <v>6</v>
      </c>
      <c r="C12">
        <v>18.5</v>
      </c>
      <c r="D12">
        <f t="shared" si="0"/>
        <v>111</v>
      </c>
      <c r="E12">
        <v>250</v>
      </c>
      <c r="F12">
        <f t="shared" si="1"/>
        <v>361</v>
      </c>
      <c r="G12">
        <f t="shared" si="2"/>
        <v>75</v>
      </c>
      <c r="H12">
        <f t="shared" si="3"/>
        <v>436</v>
      </c>
      <c r="I12">
        <f t="shared" si="4"/>
        <v>82.84</v>
      </c>
      <c r="J12">
        <f t="shared" si="5"/>
        <v>518.84</v>
      </c>
      <c r="K12"/>
    </row>
    <row r="13" spans="1:11" x14ac:dyDescent="0.25">
      <c r="A13" t="s">
        <v>29</v>
      </c>
      <c r="B13">
        <v>2</v>
      </c>
      <c r="C13">
        <v>26.5</v>
      </c>
      <c r="D13">
        <f t="shared" si="0"/>
        <v>53</v>
      </c>
      <c r="E13">
        <v>360</v>
      </c>
      <c r="F13">
        <f t="shared" si="1"/>
        <v>413</v>
      </c>
      <c r="G13">
        <f t="shared" si="2"/>
        <v>108</v>
      </c>
      <c r="H13">
        <f t="shared" si="3"/>
        <v>521</v>
      </c>
      <c r="I13">
        <f t="shared" si="4"/>
        <v>98.99</v>
      </c>
      <c r="J13">
        <f t="shared" si="5"/>
        <v>619.99</v>
      </c>
      <c r="K13"/>
    </row>
    <row r="14" spans="1:11" x14ac:dyDescent="0.25">
      <c r="A14" t="s">
        <v>30</v>
      </c>
      <c r="B14">
        <v>1</v>
      </c>
      <c r="C14">
        <v>26.9</v>
      </c>
      <c r="D14">
        <f t="shared" si="0"/>
        <v>26.9</v>
      </c>
      <c r="E14">
        <v>120</v>
      </c>
      <c r="F14">
        <f t="shared" si="1"/>
        <v>146.9</v>
      </c>
      <c r="G14">
        <f t="shared" si="2"/>
        <v>36</v>
      </c>
      <c r="H14">
        <f t="shared" si="3"/>
        <v>182.9</v>
      </c>
      <c r="I14">
        <f t="shared" si="4"/>
        <v>34.751000000000005</v>
      </c>
      <c r="J14">
        <f t="shared" si="5"/>
        <v>217.65100000000001</v>
      </c>
      <c r="K14"/>
    </row>
    <row r="15" spans="1:11" x14ac:dyDescent="0.25">
      <c r="A15" t="s">
        <v>25</v>
      </c>
      <c r="B15">
        <v>4</v>
      </c>
      <c r="C15">
        <v>15.5</v>
      </c>
      <c r="D15">
        <f t="shared" si="0"/>
        <v>62</v>
      </c>
      <c r="E15">
        <v>100</v>
      </c>
      <c r="F15">
        <f t="shared" si="1"/>
        <v>162</v>
      </c>
      <c r="G15">
        <f t="shared" si="2"/>
        <v>30</v>
      </c>
      <c r="H15">
        <f t="shared" si="3"/>
        <v>192</v>
      </c>
      <c r="I15">
        <f t="shared" si="4"/>
        <v>36.480000000000004</v>
      </c>
      <c r="J15">
        <f t="shared" si="5"/>
        <v>228.48000000000002</v>
      </c>
      <c r="K15"/>
    </row>
    <row r="16" spans="1:11" x14ac:dyDescent="0.25">
      <c r="A16" t="s">
        <v>17</v>
      </c>
      <c r="B16">
        <v>1</v>
      </c>
      <c r="C16">
        <v>150</v>
      </c>
      <c r="D16">
        <f t="shared" si="0"/>
        <v>150</v>
      </c>
      <c r="E16">
        <v>200</v>
      </c>
      <c r="F16">
        <f t="shared" si="1"/>
        <v>350</v>
      </c>
      <c r="G16">
        <f t="shared" si="2"/>
        <v>60</v>
      </c>
      <c r="H16">
        <f t="shared" si="3"/>
        <v>410</v>
      </c>
      <c r="I16">
        <f t="shared" si="4"/>
        <v>77.900000000000006</v>
      </c>
      <c r="J16">
        <f t="shared" si="5"/>
        <v>487.9</v>
      </c>
      <c r="K16"/>
    </row>
    <row r="17" spans="1:11" x14ac:dyDescent="0.25">
      <c r="A17" t="s">
        <v>1</v>
      </c>
      <c r="B17">
        <v>1</v>
      </c>
      <c r="C17">
        <v>250</v>
      </c>
      <c r="D17">
        <f t="shared" si="0"/>
        <v>250</v>
      </c>
      <c r="E17">
        <v>500</v>
      </c>
      <c r="F17">
        <f t="shared" si="1"/>
        <v>750</v>
      </c>
      <c r="G17">
        <f t="shared" si="2"/>
        <v>150</v>
      </c>
      <c r="H17">
        <f t="shared" si="3"/>
        <v>900</v>
      </c>
      <c r="I17">
        <f t="shared" si="4"/>
        <v>171</v>
      </c>
      <c r="J17">
        <f t="shared" si="5"/>
        <v>1071</v>
      </c>
      <c r="K17"/>
    </row>
    <row r="18" spans="1:11" x14ac:dyDescent="0.25">
      <c r="A18" t="s">
        <v>18</v>
      </c>
      <c r="B18">
        <v>15</v>
      </c>
      <c r="C18">
        <v>100</v>
      </c>
      <c r="D18">
        <f t="shared" si="0"/>
        <v>1500</v>
      </c>
      <c r="E18">
        <v>600</v>
      </c>
      <c r="F18">
        <f t="shared" si="1"/>
        <v>2100</v>
      </c>
      <c r="G18">
        <f t="shared" si="2"/>
        <v>180</v>
      </c>
      <c r="H18">
        <f t="shared" si="3"/>
        <v>2280</v>
      </c>
      <c r="I18">
        <f t="shared" si="4"/>
        <v>433.2</v>
      </c>
      <c r="J18">
        <f t="shared" si="5"/>
        <v>2713.2</v>
      </c>
      <c r="K18"/>
    </row>
    <row r="19" spans="1:11" x14ac:dyDescent="0.25">
      <c r="A19" t="s">
        <v>20</v>
      </c>
      <c r="B19">
        <v>1</v>
      </c>
      <c r="C19">
        <v>500</v>
      </c>
      <c r="D19">
        <f t="shared" si="0"/>
        <v>500</v>
      </c>
      <c r="E19">
        <v>500</v>
      </c>
      <c r="F19">
        <f t="shared" si="1"/>
        <v>1000</v>
      </c>
      <c r="G19">
        <f t="shared" si="2"/>
        <v>150</v>
      </c>
      <c r="H19">
        <f t="shared" si="3"/>
        <v>1150</v>
      </c>
      <c r="I19">
        <f t="shared" si="4"/>
        <v>218.5</v>
      </c>
      <c r="J19">
        <f t="shared" si="5"/>
        <v>1368.5</v>
      </c>
      <c r="K19"/>
    </row>
    <row r="20" spans="1:11" x14ac:dyDescent="0.25">
      <c r="A20"/>
      <c r="B20"/>
      <c r="C20"/>
      <c r="D20"/>
      <c r="E20"/>
      <c r="F20"/>
      <c r="G20"/>
      <c r="H20"/>
      <c r="I20"/>
      <c r="J20"/>
      <c r="K20"/>
    </row>
    <row r="21" spans="1:11" x14ac:dyDescent="0.25">
      <c r="A21"/>
      <c r="B21"/>
      <c r="C21"/>
      <c r="D21"/>
      <c r="E21"/>
      <c r="F21"/>
      <c r="G21"/>
      <c r="H21"/>
      <c r="I21"/>
      <c r="J21"/>
      <c r="K21"/>
    </row>
    <row r="22" spans="1:11" x14ac:dyDescent="0.25">
      <c r="A22" s="32" t="s">
        <v>31</v>
      </c>
      <c r="B22" s="33">
        <v>0.3</v>
      </c>
      <c r="C22"/>
      <c r="D22"/>
      <c r="E22"/>
      <c r="F22"/>
      <c r="G22"/>
      <c r="H22"/>
      <c r="I22"/>
      <c r="J22"/>
      <c r="K22"/>
    </row>
    <row r="23" spans="1:11" x14ac:dyDescent="0.25">
      <c r="A23" t="s">
        <v>4</v>
      </c>
      <c r="B23" s="33">
        <v>0.19</v>
      </c>
      <c r="C23"/>
      <c r="D23"/>
      <c r="E23"/>
      <c r="F23"/>
      <c r="G23"/>
      <c r="H23"/>
      <c r="I23"/>
      <c r="J23"/>
      <c r="K23"/>
    </row>
  </sheetData>
  <phoneticPr fontId="1" type="noConversion"/>
  <printOptions horizontalCentered="1" verticalCentered="1"/>
  <pageMargins left="0.42" right="0.36" top="0.98425196850393704" bottom="0.98425196850393704" header="0.51181102362204722" footer="0.51181102362204722"/>
  <pageSetup paperSize="9" scale="9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opLeftCell="A6" zoomScale="115" workbookViewId="0">
      <selection activeCell="E7" sqref="E7:E17"/>
    </sheetView>
  </sheetViews>
  <sheetFormatPr baseColWidth="10" defaultColWidth="13.42578125" defaultRowHeight="15" x14ac:dyDescent="0.25"/>
  <cols>
    <col min="1" max="1" width="16.140625" style="2" customWidth="1"/>
    <col min="2" max="10" width="15.140625" style="2" customWidth="1"/>
    <col min="11" max="14" width="11.140625" style="2" customWidth="1"/>
    <col min="15" max="16384" width="13.42578125" style="2"/>
  </cols>
  <sheetData>
    <row r="1" spans="1:10" s="1" customFormat="1" ht="28.5" customHeight="1" x14ac:dyDescent="0.2">
      <c r="A1" s="34" t="s">
        <v>24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1.75" customHeight="1" x14ac:dyDescent="0.25">
      <c r="B2" s="35" t="s">
        <v>5</v>
      </c>
      <c r="C2" s="36"/>
      <c r="D2" s="36"/>
      <c r="E2" s="36"/>
      <c r="F2" s="36"/>
      <c r="G2" s="36"/>
      <c r="H2" s="36"/>
      <c r="I2" s="36"/>
      <c r="J2" s="37"/>
    </row>
    <row r="3" spans="1:10" ht="21.75" customHeight="1" x14ac:dyDescent="0.25">
      <c r="B3" s="35" t="s">
        <v>3</v>
      </c>
      <c r="C3" s="36"/>
      <c r="D3" s="36"/>
      <c r="E3" s="36"/>
      <c r="F3" s="36"/>
      <c r="G3" s="36"/>
      <c r="H3" s="37"/>
      <c r="I3" s="8"/>
      <c r="J3" s="9"/>
    </row>
    <row r="4" spans="1:10" ht="21.75" customHeight="1" x14ac:dyDescent="0.25">
      <c r="B4" s="35" t="s">
        <v>9</v>
      </c>
      <c r="C4" s="36"/>
      <c r="D4" s="36"/>
      <c r="E4" s="36"/>
      <c r="F4" s="37"/>
      <c r="G4" s="8"/>
      <c r="H4" s="9"/>
      <c r="I4" s="8"/>
      <c r="J4" s="9"/>
    </row>
    <row r="5" spans="1:10" ht="21.75" customHeight="1" x14ac:dyDescent="0.25">
      <c r="B5" s="38" t="s">
        <v>8</v>
      </c>
      <c r="C5" s="39"/>
      <c r="D5" s="40"/>
      <c r="E5" s="8"/>
      <c r="F5" s="9"/>
      <c r="G5" s="8"/>
      <c r="H5" s="9"/>
      <c r="I5" s="8"/>
      <c r="J5" s="9"/>
    </row>
    <row r="6" spans="1:10" s="3" customFormat="1" ht="42" customHeight="1" x14ac:dyDescent="0.2">
      <c r="A6" s="13" t="s">
        <v>0</v>
      </c>
      <c r="B6" s="16" t="s">
        <v>19</v>
      </c>
      <c r="C6" s="18" t="s">
        <v>2</v>
      </c>
      <c r="D6" s="18" t="s">
        <v>8</v>
      </c>
      <c r="E6" s="16" t="s">
        <v>21</v>
      </c>
      <c r="F6" s="18" t="s">
        <v>3</v>
      </c>
      <c r="G6" s="16" t="s">
        <v>31</v>
      </c>
      <c r="H6" s="18" t="s">
        <v>22</v>
      </c>
      <c r="I6" s="17" t="s">
        <v>4</v>
      </c>
      <c r="J6" s="18" t="s">
        <v>23</v>
      </c>
    </row>
    <row r="7" spans="1:10" x14ac:dyDescent="0.25">
      <c r="A7" s="14" t="s">
        <v>10</v>
      </c>
      <c r="B7" s="5">
        <v>4</v>
      </c>
      <c r="C7" s="19">
        <v>250</v>
      </c>
      <c r="D7" s="19">
        <f t="shared" ref="D7:D17" si="0">B7*C7</f>
        <v>1000</v>
      </c>
      <c r="E7" s="20">
        <v>200</v>
      </c>
      <c r="F7" s="21">
        <f>D7+E7</f>
        <v>1200</v>
      </c>
      <c r="G7" s="20">
        <f>F7*$B$22</f>
        <v>360</v>
      </c>
      <c r="H7" s="21">
        <f>F7+G7</f>
        <v>1560</v>
      </c>
      <c r="I7" s="20">
        <f>H7*$B$23</f>
        <v>296.39999999999998</v>
      </c>
      <c r="J7" s="21">
        <f>H7+I7</f>
        <v>1856.4</v>
      </c>
    </row>
    <row r="8" spans="1:10" x14ac:dyDescent="0.25">
      <c r="A8" s="14" t="s">
        <v>11</v>
      </c>
      <c r="B8" s="5">
        <v>1</v>
      </c>
      <c r="C8" s="19">
        <v>150</v>
      </c>
      <c r="D8" s="19">
        <f t="shared" si="0"/>
        <v>150</v>
      </c>
      <c r="E8" s="20">
        <v>200</v>
      </c>
      <c r="F8" s="21">
        <f t="shared" ref="F8:F17" si="1">D8+E8</f>
        <v>350</v>
      </c>
      <c r="G8" s="20">
        <f t="shared" ref="G8:G17" si="2">F8*$B$22</f>
        <v>105</v>
      </c>
      <c r="H8" s="21">
        <f t="shared" ref="H8:H17" si="3">F8+G8</f>
        <v>455</v>
      </c>
      <c r="I8" s="20">
        <f t="shared" ref="I8:I17" si="4">H8*$B$23</f>
        <v>86.45</v>
      </c>
      <c r="J8" s="21">
        <f t="shared" ref="J8:J17" si="5">H8+I8</f>
        <v>541.45000000000005</v>
      </c>
    </row>
    <row r="9" spans="1:10" x14ac:dyDescent="0.25">
      <c r="A9" s="14" t="s">
        <v>12</v>
      </c>
      <c r="B9" s="5">
        <v>4</v>
      </c>
      <c r="C9" s="19">
        <v>500</v>
      </c>
      <c r="D9" s="19">
        <f t="shared" si="0"/>
        <v>2000</v>
      </c>
      <c r="E9" s="20">
        <v>250</v>
      </c>
      <c r="F9" s="21">
        <f t="shared" si="1"/>
        <v>2250</v>
      </c>
      <c r="G9" s="20">
        <f t="shared" si="2"/>
        <v>675</v>
      </c>
      <c r="H9" s="21">
        <f t="shared" si="3"/>
        <v>2925</v>
      </c>
      <c r="I9" s="20">
        <f t="shared" si="4"/>
        <v>555.75</v>
      </c>
      <c r="J9" s="21">
        <f t="shared" si="5"/>
        <v>3480.75</v>
      </c>
    </row>
    <row r="10" spans="1:10" x14ac:dyDescent="0.25">
      <c r="A10" s="14" t="s">
        <v>15</v>
      </c>
      <c r="B10" s="5">
        <v>4</v>
      </c>
      <c r="C10" s="19">
        <v>60</v>
      </c>
      <c r="D10" s="19">
        <f t="shared" si="0"/>
        <v>240</v>
      </c>
      <c r="E10" s="20">
        <v>200</v>
      </c>
      <c r="F10" s="21">
        <f t="shared" si="1"/>
        <v>440</v>
      </c>
      <c r="G10" s="20">
        <f t="shared" si="2"/>
        <v>132</v>
      </c>
      <c r="H10" s="21">
        <f t="shared" si="3"/>
        <v>572</v>
      </c>
      <c r="I10" s="20">
        <f t="shared" si="4"/>
        <v>108.68</v>
      </c>
      <c r="J10" s="21">
        <f t="shared" si="5"/>
        <v>680.68000000000006</v>
      </c>
    </row>
    <row r="11" spans="1:10" x14ac:dyDescent="0.25">
      <c r="A11" s="14" t="s">
        <v>13</v>
      </c>
      <c r="B11" s="5">
        <v>1</v>
      </c>
      <c r="C11" s="19">
        <v>5000</v>
      </c>
      <c r="D11" s="19">
        <f t="shared" si="0"/>
        <v>5000</v>
      </c>
      <c r="E11" s="20">
        <v>800</v>
      </c>
      <c r="F11" s="21">
        <f t="shared" si="1"/>
        <v>5800</v>
      </c>
      <c r="G11" s="20">
        <f t="shared" si="2"/>
        <v>1740</v>
      </c>
      <c r="H11" s="21">
        <f t="shared" si="3"/>
        <v>7540</v>
      </c>
      <c r="I11" s="20">
        <f t="shared" si="4"/>
        <v>1432.6</v>
      </c>
      <c r="J11" s="21">
        <f t="shared" si="5"/>
        <v>8972.6</v>
      </c>
    </row>
    <row r="12" spans="1:10" x14ac:dyDescent="0.25">
      <c r="A12" s="14" t="s">
        <v>14</v>
      </c>
      <c r="B12" s="5">
        <v>1</v>
      </c>
      <c r="C12" s="19">
        <v>8000</v>
      </c>
      <c r="D12" s="19">
        <f t="shared" si="0"/>
        <v>8000</v>
      </c>
      <c r="E12" s="20">
        <v>200</v>
      </c>
      <c r="F12" s="21">
        <f t="shared" si="1"/>
        <v>8200</v>
      </c>
      <c r="G12" s="20">
        <f t="shared" si="2"/>
        <v>2460</v>
      </c>
      <c r="H12" s="21">
        <f t="shared" si="3"/>
        <v>10660</v>
      </c>
      <c r="I12" s="20">
        <f t="shared" si="4"/>
        <v>2025.4</v>
      </c>
      <c r="J12" s="21">
        <f t="shared" si="5"/>
        <v>12685.4</v>
      </c>
    </row>
    <row r="13" spans="1:10" x14ac:dyDescent="0.25">
      <c r="A13" s="14" t="s">
        <v>16</v>
      </c>
      <c r="B13" s="6">
        <v>1</v>
      </c>
      <c r="C13" s="21">
        <v>250</v>
      </c>
      <c r="D13" s="19">
        <f t="shared" si="0"/>
        <v>250</v>
      </c>
      <c r="E13" s="20">
        <v>300</v>
      </c>
      <c r="F13" s="21">
        <f t="shared" si="1"/>
        <v>550</v>
      </c>
      <c r="G13" s="20">
        <f t="shared" si="2"/>
        <v>165</v>
      </c>
      <c r="H13" s="21">
        <f t="shared" si="3"/>
        <v>715</v>
      </c>
      <c r="I13" s="20">
        <f t="shared" si="4"/>
        <v>135.85</v>
      </c>
      <c r="J13" s="21">
        <f t="shared" si="5"/>
        <v>850.85</v>
      </c>
    </row>
    <row r="14" spans="1:10" x14ac:dyDescent="0.25">
      <c r="A14" s="14" t="s">
        <v>17</v>
      </c>
      <c r="B14" s="6">
        <v>1</v>
      </c>
      <c r="C14" s="21">
        <v>150</v>
      </c>
      <c r="D14" s="19">
        <f t="shared" si="0"/>
        <v>150</v>
      </c>
      <c r="E14" s="20">
        <v>200</v>
      </c>
      <c r="F14" s="21">
        <f t="shared" si="1"/>
        <v>350</v>
      </c>
      <c r="G14" s="20">
        <f t="shared" si="2"/>
        <v>105</v>
      </c>
      <c r="H14" s="21">
        <f t="shared" si="3"/>
        <v>455</v>
      </c>
      <c r="I14" s="20">
        <f t="shared" si="4"/>
        <v>86.45</v>
      </c>
      <c r="J14" s="21">
        <f t="shared" si="5"/>
        <v>541.45000000000005</v>
      </c>
    </row>
    <row r="15" spans="1:10" x14ac:dyDescent="0.25">
      <c r="A15" s="14" t="s">
        <v>1</v>
      </c>
      <c r="B15" s="6">
        <v>1</v>
      </c>
      <c r="C15" s="21">
        <v>250</v>
      </c>
      <c r="D15" s="19">
        <f t="shared" si="0"/>
        <v>250</v>
      </c>
      <c r="E15" s="20">
        <v>250</v>
      </c>
      <c r="F15" s="21">
        <f t="shared" si="1"/>
        <v>500</v>
      </c>
      <c r="G15" s="20">
        <f t="shared" si="2"/>
        <v>150</v>
      </c>
      <c r="H15" s="21">
        <f t="shared" si="3"/>
        <v>650</v>
      </c>
      <c r="I15" s="20">
        <f t="shared" si="4"/>
        <v>123.5</v>
      </c>
      <c r="J15" s="21">
        <f t="shared" si="5"/>
        <v>773.5</v>
      </c>
    </row>
    <row r="16" spans="1:10" x14ac:dyDescent="0.25">
      <c r="A16" s="14" t="s">
        <v>18</v>
      </c>
      <c r="B16" s="6">
        <v>15</v>
      </c>
      <c r="C16" s="21">
        <v>100</v>
      </c>
      <c r="D16" s="19">
        <f t="shared" si="0"/>
        <v>1500</v>
      </c>
      <c r="E16" s="20">
        <v>360</v>
      </c>
      <c r="F16" s="21">
        <f t="shared" si="1"/>
        <v>1860</v>
      </c>
      <c r="G16" s="20">
        <f t="shared" si="2"/>
        <v>558</v>
      </c>
      <c r="H16" s="21">
        <f t="shared" si="3"/>
        <v>2418</v>
      </c>
      <c r="I16" s="20">
        <f t="shared" si="4"/>
        <v>459.42</v>
      </c>
      <c r="J16" s="21">
        <f t="shared" si="5"/>
        <v>2877.42</v>
      </c>
    </row>
    <row r="17" spans="1:10" x14ac:dyDescent="0.25">
      <c r="A17" s="15" t="s">
        <v>20</v>
      </c>
      <c r="B17" s="7">
        <v>1</v>
      </c>
      <c r="C17" s="24">
        <v>500</v>
      </c>
      <c r="D17" s="22">
        <f t="shared" si="0"/>
        <v>500</v>
      </c>
      <c r="E17" s="23">
        <v>120</v>
      </c>
      <c r="F17" s="24">
        <f t="shared" si="1"/>
        <v>620</v>
      </c>
      <c r="G17" s="23">
        <f t="shared" si="2"/>
        <v>186</v>
      </c>
      <c r="H17" s="24">
        <f t="shared" si="3"/>
        <v>806</v>
      </c>
      <c r="I17" s="23">
        <f t="shared" si="4"/>
        <v>153.14000000000001</v>
      </c>
      <c r="J17" s="24">
        <f t="shared" si="5"/>
        <v>959.14</v>
      </c>
    </row>
    <row r="18" spans="1:10" ht="15.75" thickBot="1" x14ac:dyDescent="0.3">
      <c r="A18" s="29" t="s">
        <v>3</v>
      </c>
      <c r="B18" s="30"/>
      <c r="C18" s="31"/>
      <c r="D18" s="31">
        <f t="shared" ref="D18:J18" si="6">SUM(D7:D17)</f>
        <v>19040</v>
      </c>
      <c r="E18" s="31">
        <f t="shared" si="6"/>
        <v>3080</v>
      </c>
      <c r="F18" s="31">
        <f t="shared" si="6"/>
        <v>22120</v>
      </c>
      <c r="G18" s="31">
        <f t="shared" si="6"/>
        <v>6636</v>
      </c>
      <c r="H18" s="31">
        <f t="shared" si="6"/>
        <v>28756</v>
      </c>
      <c r="I18" s="31">
        <f t="shared" si="6"/>
        <v>5463.6400000000012</v>
      </c>
      <c r="J18" s="31">
        <f t="shared" si="6"/>
        <v>34219.64</v>
      </c>
    </row>
    <row r="19" spans="1:10" ht="15.75" thickTop="1" x14ac:dyDescent="0.25">
      <c r="A19" s="26" t="s">
        <v>6</v>
      </c>
      <c r="B19" s="27"/>
      <c r="C19" s="28"/>
      <c r="D19" s="28">
        <f>MAX(D7:D12)</f>
        <v>8000</v>
      </c>
      <c r="E19" s="28"/>
      <c r="F19" s="28"/>
      <c r="G19" s="28"/>
      <c r="H19" s="28"/>
      <c r="I19" s="28"/>
      <c r="J19" s="28"/>
    </row>
    <row r="20" spans="1:10" x14ac:dyDescent="0.25">
      <c r="A20" s="10" t="s">
        <v>7</v>
      </c>
      <c r="B20" s="11"/>
      <c r="C20" s="25"/>
      <c r="D20" s="25">
        <f>MIN(D7:D12)</f>
        <v>150</v>
      </c>
      <c r="E20" s="25"/>
      <c r="F20" s="25"/>
      <c r="G20" s="25"/>
      <c r="H20" s="25"/>
      <c r="I20" s="25"/>
      <c r="J20" s="25"/>
    </row>
    <row r="21" spans="1:10" x14ac:dyDescent="0.25">
      <c r="A21" s="4"/>
    </row>
    <row r="22" spans="1:10" x14ac:dyDescent="0.25">
      <c r="A22" s="10" t="s">
        <v>31</v>
      </c>
      <c r="B22" s="12">
        <v>0.3</v>
      </c>
    </row>
    <row r="23" spans="1:10" x14ac:dyDescent="0.25">
      <c r="A23" s="10" t="s">
        <v>4</v>
      </c>
      <c r="B23" s="12">
        <v>0.19</v>
      </c>
    </row>
  </sheetData>
  <mergeCells count="5">
    <mergeCell ref="A1:J1"/>
    <mergeCell ref="B2:J2"/>
    <mergeCell ref="B3:H3"/>
    <mergeCell ref="B4:F4"/>
    <mergeCell ref="B5:D5"/>
  </mergeCells>
  <printOptions horizontalCentered="1" verticalCentered="1"/>
  <pageMargins left="0.42" right="0.36" top="0.98425196850393704" bottom="0.98425196850393704" header="0.51181102362204722" footer="0.51181102362204722"/>
  <pageSetup paperSize="9" scale="9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Kostenkalk (roh)</vt:lpstr>
      <vt:lpstr>Kostenkalk (fertig)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Trainer Trainer</cp:lastModifiedBy>
  <cp:lastPrinted>2010-06-12T12:34:45Z</cp:lastPrinted>
  <dcterms:created xsi:type="dcterms:W3CDTF">2010-06-12T07:24:50Z</dcterms:created>
  <dcterms:modified xsi:type="dcterms:W3CDTF">2010-07-14T13:45:13Z</dcterms:modified>
</cp:coreProperties>
</file>