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50" windowWidth="11595" windowHeight="8640"/>
  </bookViews>
  <sheets>
    <sheet name="Kostenkalk (roh)" sheetId="2" r:id="rId1"/>
    <sheet name="Kostenkalk (fertig)" sheetId="8" r:id="rId2"/>
  </sheets>
  <calcPr calcId="144525"/>
</workbook>
</file>

<file path=xl/calcChain.xml><?xml version="1.0" encoding="utf-8"?>
<calcChain xmlns="http://schemas.openxmlformats.org/spreadsheetml/2006/main">
  <c r="E10" i="2" l="1"/>
  <c r="G10" i="2" s="1"/>
  <c r="H10" i="2" s="1"/>
  <c r="I10" i="2" l="1"/>
  <c r="E9" i="2"/>
  <c r="G9" i="2" s="1"/>
  <c r="E17" i="2"/>
  <c r="G17" i="2" s="1"/>
  <c r="H17" i="2" s="1"/>
  <c r="E5" i="2"/>
  <c r="G5" i="2" s="1"/>
  <c r="E20" i="2"/>
  <c r="G20" i="2" s="1"/>
  <c r="H20" i="2" s="1"/>
  <c r="E18" i="2"/>
  <c r="G18" i="2" s="1"/>
  <c r="E6" i="2"/>
  <c r="G6" i="2" s="1"/>
  <c r="E7" i="2"/>
  <c r="G7" i="2" s="1"/>
  <c r="H7" i="2" s="1"/>
  <c r="E8" i="2"/>
  <c r="G8" i="2" s="1"/>
  <c r="E14" i="2"/>
  <c r="G14" i="2" s="1"/>
  <c r="E22" i="2"/>
  <c r="G22" i="2" s="1"/>
  <c r="E15" i="2"/>
  <c r="G15" i="2" s="1"/>
  <c r="E12" i="2"/>
  <c r="G12" i="2" s="1"/>
  <c r="E13" i="2"/>
  <c r="G13" i="2" s="1"/>
  <c r="E11" i="2"/>
  <c r="G11" i="2" s="1"/>
  <c r="E21" i="2"/>
  <c r="G21" i="2" s="1"/>
  <c r="E23" i="2"/>
  <c r="G23" i="2" s="1"/>
  <c r="F24" i="2" s="1"/>
  <c r="E4" i="2"/>
  <c r="G4" i="2" s="1"/>
  <c r="J10" i="2" l="1"/>
  <c r="K10" i="2"/>
  <c r="H9" i="2"/>
  <c r="I9" i="2" s="1"/>
  <c r="I17" i="2"/>
  <c r="H4" i="2"/>
  <c r="I4" i="2" s="1"/>
  <c r="H18" i="2"/>
  <c r="I18" i="2" s="1"/>
  <c r="H15" i="2"/>
  <c r="I15" i="2" s="1"/>
  <c r="H21" i="2"/>
  <c r="I21" i="2" s="1"/>
  <c r="H6" i="2"/>
  <c r="I6" i="2" s="1"/>
  <c r="H5" i="2"/>
  <c r="H22" i="2"/>
  <c r="I22" i="2" s="1"/>
  <c r="H13" i="2"/>
  <c r="I13" i="2" s="1"/>
  <c r="H12" i="2"/>
  <c r="I12" i="2" s="1"/>
  <c r="H23" i="2"/>
  <c r="I23" i="2" s="1"/>
  <c r="H14" i="2"/>
  <c r="I14" i="2" s="1"/>
  <c r="I20" i="2"/>
  <c r="H11" i="2"/>
  <c r="I11" i="2" s="1"/>
  <c r="H8" i="2"/>
  <c r="I8" i="2" s="1"/>
  <c r="E24" i="2"/>
  <c r="I7" i="2"/>
  <c r="L7" i="8"/>
  <c r="L9" i="8"/>
  <c r="L10" i="8"/>
  <c r="L11" i="8"/>
  <c r="L12" i="8"/>
  <c r="L13" i="8"/>
  <c r="L14" i="8"/>
  <c r="L15" i="8"/>
  <c r="L16" i="8"/>
  <c r="L17" i="8"/>
  <c r="L18" i="8"/>
  <c r="L19" i="8"/>
  <c r="L8" i="8"/>
  <c r="G24" i="2" l="1"/>
  <c r="J9" i="2"/>
  <c r="K9" i="2" s="1"/>
  <c r="J17" i="2"/>
  <c r="K17" i="2" s="1"/>
  <c r="J4" i="2"/>
  <c r="K4" i="2" s="1"/>
  <c r="J12" i="2"/>
  <c r="K12" i="2" s="1"/>
  <c r="J23" i="2"/>
  <c r="K23" i="2" s="1"/>
  <c r="J13" i="2"/>
  <c r="K13" i="2" s="1"/>
  <c r="J14" i="2"/>
  <c r="K14" i="2" s="1"/>
  <c r="J8" i="2"/>
  <c r="K8" i="2" s="1"/>
  <c r="J6" i="2"/>
  <c r="K6" i="2" s="1"/>
  <c r="J7" i="2"/>
  <c r="K7" i="2" s="1"/>
  <c r="H24" i="2"/>
  <c r="J18" i="2"/>
  <c r="K18" i="2" s="1"/>
  <c r="J20" i="2"/>
  <c r="K20" i="2" s="1"/>
  <c r="J22" i="2"/>
  <c r="K22" i="2" s="1"/>
  <c r="J11" i="2"/>
  <c r="K11" i="2" s="1"/>
  <c r="I5" i="2"/>
  <c r="J21" i="2"/>
  <c r="K21" i="2" s="1"/>
  <c r="J15" i="2"/>
  <c r="K15" i="2" s="1"/>
  <c r="F19" i="8"/>
  <c r="E18" i="8"/>
  <c r="G18" i="8" s="1"/>
  <c r="E17" i="8"/>
  <c r="G17" i="8" s="1"/>
  <c r="E16" i="8"/>
  <c r="G16" i="8" s="1"/>
  <c r="E15" i="8"/>
  <c r="G15" i="8" s="1"/>
  <c r="E14" i="8"/>
  <c r="G14" i="8" s="1"/>
  <c r="E13" i="8"/>
  <c r="G13" i="8" s="1"/>
  <c r="E12" i="8"/>
  <c r="G12" i="8" s="1"/>
  <c r="E11" i="8"/>
  <c r="G11" i="8" s="1"/>
  <c r="E10" i="8"/>
  <c r="G10" i="8" s="1"/>
  <c r="E9" i="8"/>
  <c r="G9" i="8" s="1"/>
  <c r="E8" i="8"/>
  <c r="I24" i="2" l="1"/>
  <c r="J5" i="2"/>
  <c r="J24" i="2" s="1"/>
  <c r="H10" i="8"/>
  <c r="I10" i="8" s="1"/>
  <c r="H12" i="8"/>
  <c r="I12" i="8" s="1"/>
  <c r="H14" i="8"/>
  <c r="I14" i="8" s="1"/>
  <c r="H16" i="8"/>
  <c r="I16" i="8" s="1"/>
  <c r="H18" i="8"/>
  <c r="I18" i="8" s="1"/>
  <c r="H9" i="8"/>
  <c r="I9" i="8" s="1"/>
  <c r="H11" i="8"/>
  <c r="I11" i="8" s="1"/>
  <c r="H13" i="8"/>
  <c r="I13" i="8" s="1"/>
  <c r="H15" i="8"/>
  <c r="I15" i="8" s="1"/>
  <c r="H17" i="8"/>
  <c r="I17" i="8" s="1"/>
  <c r="G8" i="8"/>
  <c r="E19" i="8"/>
  <c r="K5" i="2" l="1"/>
  <c r="K24" i="2" s="1"/>
  <c r="J15" i="8"/>
  <c r="K15" i="8" s="1"/>
  <c r="J17" i="8"/>
  <c r="K17" i="8" s="1"/>
  <c r="J13" i="8"/>
  <c r="K13" i="8" s="1"/>
  <c r="J9" i="8"/>
  <c r="K9" i="8" s="1"/>
  <c r="J16" i="8"/>
  <c r="K16" i="8" s="1"/>
  <c r="J12" i="8"/>
  <c r="K12" i="8" s="1"/>
  <c r="J11" i="8"/>
  <c r="K11" i="8" s="1"/>
  <c r="J18" i="8"/>
  <c r="K18" i="8" s="1"/>
  <c r="J14" i="8"/>
  <c r="K14" i="8" s="1"/>
  <c r="J10" i="8"/>
  <c r="K10" i="8" s="1"/>
  <c r="G19" i="8"/>
  <c r="H8" i="8"/>
  <c r="H19" i="8" s="1"/>
  <c r="I8" i="8" l="1"/>
  <c r="I19" i="8" s="1"/>
  <c r="J8" i="8" l="1"/>
  <c r="J19" i="8" s="1"/>
  <c r="K8" i="8" l="1"/>
  <c r="K19" i="8" s="1"/>
</calcChain>
</file>

<file path=xl/sharedStrings.xml><?xml version="1.0" encoding="utf-8"?>
<sst xmlns="http://schemas.openxmlformats.org/spreadsheetml/2006/main" count="73" uniqueCount="48">
  <si>
    <t>Teile</t>
  </si>
  <si>
    <t>Kabelbaum</t>
  </si>
  <si>
    <t>Preis pro Stück</t>
  </si>
  <si>
    <t>Gesamtkosten</t>
  </si>
  <si>
    <t>Endpreis für Kunde</t>
  </si>
  <si>
    <t>Materialkosten</t>
  </si>
  <si>
    <t>Reifen</t>
  </si>
  <si>
    <t>Lenkrad</t>
  </si>
  <si>
    <t>Sitze</t>
  </si>
  <si>
    <t>Motor</t>
  </si>
  <si>
    <t>Karosserie</t>
  </si>
  <si>
    <t>Kopfstützen</t>
  </si>
  <si>
    <t>Motorhaube</t>
  </si>
  <si>
    <t>Kofferraumdeckel</t>
  </si>
  <si>
    <t>Lautsprecher</t>
  </si>
  <si>
    <t>Menge</t>
  </si>
  <si>
    <t>Mittelkonsole</t>
  </si>
  <si>
    <t>Nettopreis 
für Kunden</t>
  </si>
  <si>
    <t>Endpreis
für Kunden</t>
  </si>
  <si>
    <t>Autofaktura Haschnik &amp; Söhne</t>
  </si>
  <si>
    <t>Blinker</t>
  </si>
  <si>
    <t>Rückspiegel</t>
  </si>
  <si>
    <t>Außenspiegel</t>
  </si>
  <si>
    <t>Scheinwerfer</t>
  </si>
  <si>
    <t>Bremslicht</t>
  </si>
  <si>
    <t>Grunddaten</t>
  </si>
  <si>
    <t>Sonderpreis</t>
  </si>
  <si>
    <t>x</t>
  </si>
  <si>
    <t>Gesamtsumme</t>
  </si>
  <si>
    <t>Mehrwertsteuer</t>
  </si>
  <si>
    <t>Kosten der Produktion</t>
  </si>
  <si>
    <t>Sonst. Kosten</t>
  </si>
  <si>
    <t>Grundausstattung</t>
  </si>
  <si>
    <t>Sicherheitsausstattung</t>
  </si>
  <si>
    <t>Interior</t>
  </si>
  <si>
    <t>Produktionskosten</t>
  </si>
  <si>
    <t>Sonstige Kosten</t>
  </si>
  <si>
    <t>Material-
kosten</t>
  </si>
  <si>
    <t>Montage-
kosten</t>
  </si>
  <si>
    <t>Gesamt-
kosten</t>
  </si>
  <si>
    <t>Mehrwert-steuer</t>
  </si>
  <si>
    <t>Airbags</t>
  </si>
  <si>
    <t>Kabelstrang</t>
  </si>
  <si>
    <t>Endpreis für Kunden</t>
  </si>
  <si>
    <t>MwSt</t>
  </si>
  <si>
    <t>Nettopreis für Kunden</t>
  </si>
  <si>
    <t>Montagekosten</t>
  </si>
  <si>
    <t>Tankdeckel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</si>
</sst>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6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rgb="FFB2B2B2"/>
      </left>
      <right style="thin">
        <color rgb="FFB2B2B2"/>
      </right>
      <top style="thin">
        <color theme="3"/>
      </top>
      <bottom style="double">
        <color rgb="FFB2B2B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B2B2B2"/>
      </right>
      <top style="thin">
        <color theme="3"/>
      </top>
      <bottom style="thin">
        <color theme="3"/>
      </bottom>
      <diagonal/>
    </border>
    <border>
      <left style="thin">
        <color rgb="FFB2B2B2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rgb="FFB2B2B2"/>
      </bottom>
      <diagonal/>
    </border>
  </borders>
  <cellStyleXfs count="2">
    <xf numFmtId="0" fontId="0" fillId="0" borderId="0"/>
    <xf numFmtId="0" fontId="3" fillId="2" borderId="1" applyNumberFormat="0" applyFont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/>
    <xf numFmtId="0" fontId="2" fillId="0" borderId="11" xfId="0" applyFont="1" applyBorder="1"/>
    <xf numFmtId="0" fontId="2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/>
    <xf numFmtId="0" fontId="2" fillId="3" borderId="15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/>
    <xf numFmtId="4" fontId="2" fillId="0" borderId="0" xfId="0" applyNumberFormat="1" applyFont="1" applyBorder="1"/>
    <xf numFmtId="4" fontId="2" fillId="0" borderId="12" xfId="0" applyNumberFormat="1" applyFont="1" applyBorder="1"/>
    <xf numFmtId="4" fontId="2" fillId="0" borderId="7" xfId="0" applyNumberFormat="1" applyFont="1" applyFill="1" applyBorder="1"/>
    <xf numFmtId="4" fontId="2" fillId="0" borderId="6" xfId="0" applyNumberFormat="1" applyFont="1" applyBorder="1"/>
    <xf numFmtId="4" fontId="2" fillId="0" borderId="7" xfId="0" applyNumberFormat="1" applyFont="1" applyBorder="1"/>
    <xf numFmtId="0" fontId="2" fillId="2" borderId="16" xfId="1" applyFont="1" applyBorder="1"/>
    <xf numFmtId="164" fontId="2" fillId="2" borderId="16" xfId="1" applyNumberFormat="1" applyFont="1" applyBorder="1"/>
    <xf numFmtId="4" fontId="2" fillId="2" borderId="16" xfId="1" applyNumberFormat="1" applyFont="1" applyBorder="1"/>
    <xf numFmtId="0" fontId="2" fillId="0" borderId="0" xfId="0" applyFont="1" applyAlignment="1">
      <alignment horizontal="center" vertical="center"/>
    </xf>
    <xf numFmtId="0" fontId="2" fillId="3" borderId="14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2" borderId="16" xfId="1" applyFont="1" applyBorder="1" applyAlignment="1">
      <alignment horizontal="right"/>
    </xf>
    <xf numFmtId="0" fontId="2" fillId="3" borderId="14" xfId="0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right" vertical="center" wrapText="1"/>
    </xf>
    <xf numFmtId="4" fontId="2" fillId="0" borderId="12" xfId="0" applyNumberFormat="1" applyFont="1" applyFill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20" fontId="2" fillId="0" borderId="17" xfId="0" applyNumberFormat="1" applyFont="1" applyBorder="1" applyAlignment="1">
      <alignment horizontal="center" vertical="center"/>
    </xf>
    <xf numFmtId="0" fontId="2" fillId="2" borderId="18" xfId="1" applyFont="1" applyBorder="1" applyAlignment="1">
      <alignment horizontal="center" vertical="center"/>
    </xf>
    <xf numFmtId="9" fontId="2" fillId="2" borderId="19" xfId="1" applyNumberFormat="1" applyFont="1" applyBorder="1" applyAlignment="1">
      <alignment horizontal="center" vertical="center"/>
    </xf>
    <xf numFmtId="9" fontId="2" fillId="0" borderId="2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14" fontId="5" fillId="0" borderId="0" xfId="0" applyNumberFormat="1" applyFont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0" fillId="0" borderId="0" xfId="0" applyNumberFormat="1"/>
  </cellXfs>
  <cellStyles count="2">
    <cellStyle name="Notiz" xfId="1" builtinId="10"/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49"/>
  <sheetViews>
    <sheetView tabSelected="1" zoomScaleNormal="100" workbookViewId="0">
      <selection activeCell="D3" sqref="D3"/>
    </sheetView>
  </sheetViews>
  <sheetFormatPr baseColWidth="10" defaultColWidth="13.42578125" defaultRowHeight="14.25" x14ac:dyDescent="0.2"/>
  <cols>
    <col min="1" max="1" width="23.5703125" style="41" customWidth="1"/>
    <col min="2" max="2" width="14.5703125" style="42" customWidth="1"/>
    <col min="3" max="12" width="12.7109375" style="41" customWidth="1"/>
    <col min="13" max="13" width="24.28515625" style="41" customWidth="1"/>
    <col min="14" max="16" width="11.140625" style="41" customWidth="1"/>
    <col min="17" max="16384" width="13.42578125" style="41"/>
  </cols>
  <sheetData>
    <row r="1" spans="1:13" s="39" customFormat="1" x14ac:dyDescent="0.2">
      <c r="A1" t="s">
        <v>19</v>
      </c>
      <c r="B1"/>
      <c r="C1"/>
      <c r="D1"/>
      <c r="E1"/>
      <c r="F1"/>
      <c r="G1"/>
      <c r="H1"/>
      <c r="I1"/>
      <c r="J1"/>
      <c r="K1"/>
      <c r="L1"/>
      <c r="M1"/>
    </row>
    <row r="2" spans="1:13" s="40" customFormat="1" x14ac:dyDescent="0.2">
      <c r="A2" t="s">
        <v>0</v>
      </c>
      <c r="B2" t="s">
        <v>15</v>
      </c>
      <c r="C2" t="s">
        <v>2</v>
      </c>
      <c r="D2" s="34" t="s">
        <v>26</v>
      </c>
      <c r="E2" s="34" t="s">
        <v>5</v>
      </c>
      <c r="F2" s="34" t="s">
        <v>46</v>
      </c>
      <c r="G2" t="s">
        <v>30</v>
      </c>
      <c r="H2" t="s">
        <v>36</v>
      </c>
      <c r="I2" s="34" t="s">
        <v>45</v>
      </c>
      <c r="J2" s="34" t="s">
        <v>29</v>
      </c>
      <c r="K2" s="34" t="s">
        <v>43</v>
      </c>
      <c r="L2"/>
    </row>
    <row r="3" spans="1:13" s="40" customFormat="1" x14ac:dyDescent="0.2">
      <c r="A3" t="s">
        <v>32</v>
      </c>
      <c r="B3"/>
      <c r="C3"/>
      <c r="D3"/>
      <c r="E3"/>
      <c r="F3"/>
      <c r="G3"/>
      <c r="H3"/>
      <c r="I3"/>
      <c r="J3"/>
      <c r="K3"/>
      <c r="L3"/>
    </row>
    <row r="4" spans="1:13" x14ac:dyDescent="0.2">
      <c r="A4" t="s">
        <v>6</v>
      </c>
      <c r="B4">
        <v>4</v>
      </c>
      <c r="C4">
        <v>250</v>
      </c>
      <c r="D4"/>
      <c r="E4">
        <f>B4*C4</f>
        <v>1000</v>
      </c>
      <c r="F4">
        <v>500</v>
      </c>
      <c r="G4">
        <f>E4+F4</f>
        <v>1500</v>
      </c>
      <c r="H4">
        <f>G4*$B$26</f>
        <v>450</v>
      </c>
      <c r="I4">
        <f>G4+H4</f>
        <v>1950</v>
      </c>
      <c r="J4">
        <f>I4*$B$27</f>
        <v>370.5</v>
      </c>
      <c r="K4">
        <f>I4+J4</f>
        <v>2320.5</v>
      </c>
      <c r="L4"/>
    </row>
    <row r="5" spans="1:13" x14ac:dyDescent="0.2">
      <c r="A5" t="s">
        <v>7</v>
      </c>
      <c r="B5">
        <v>1</v>
      </c>
      <c r="C5">
        <v>150</v>
      </c>
      <c r="D5"/>
      <c r="E5">
        <f>B5*C5</f>
        <v>150</v>
      </c>
      <c r="F5">
        <v>300</v>
      </c>
      <c r="G5">
        <f t="shared" ref="G5:H23" si="0">E5+F5</f>
        <v>450</v>
      </c>
      <c r="H5">
        <f>G5*$B$26</f>
        <v>135</v>
      </c>
      <c r="I5">
        <f t="shared" ref="I5:J23" si="1">G5+H5</f>
        <v>585</v>
      </c>
      <c r="J5">
        <f>I5*$B$27</f>
        <v>111.15</v>
      </c>
      <c r="K5">
        <f t="shared" ref="K5:L23" si="2">I5+J5</f>
        <v>696.15</v>
      </c>
      <c r="L5"/>
    </row>
    <row r="6" spans="1:13" x14ac:dyDescent="0.2">
      <c r="A6" t="s">
        <v>9</v>
      </c>
      <c r="B6">
        <v>1</v>
      </c>
      <c r="C6">
        <v>5000</v>
      </c>
      <c r="D6"/>
      <c r="E6">
        <f>B6*C6</f>
        <v>5000</v>
      </c>
      <c r="F6">
        <v>500</v>
      </c>
      <c r="G6">
        <f t="shared" si="0"/>
        <v>5500</v>
      </c>
      <c r="H6">
        <f>G6*$B$26</f>
        <v>1650</v>
      </c>
      <c r="I6">
        <f t="shared" si="1"/>
        <v>7150</v>
      </c>
      <c r="J6">
        <f>I6*$B$27</f>
        <v>1358.5</v>
      </c>
      <c r="K6">
        <f t="shared" si="2"/>
        <v>8508.5</v>
      </c>
      <c r="L6"/>
    </row>
    <row r="7" spans="1:13" x14ac:dyDescent="0.2">
      <c r="A7" t="s">
        <v>10</v>
      </c>
      <c r="B7">
        <v>1</v>
      </c>
      <c r="C7">
        <v>8000</v>
      </c>
      <c r="D7"/>
      <c r="E7">
        <f>B7*C7</f>
        <v>8000</v>
      </c>
      <c r="F7">
        <v>100</v>
      </c>
      <c r="G7">
        <f t="shared" si="0"/>
        <v>8100</v>
      </c>
      <c r="H7">
        <f>G7*$B$26</f>
        <v>2430</v>
      </c>
      <c r="I7">
        <f t="shared" si="1"/>
        <v>10530</v>
      </c>
      <c r="J7">
        <f>I7*$B$27</f>
        <v>2000.7</v>
      </c>
      <c r="K7">
        <f t="shared" si="2"/>
        <v>12530.7</v>
      </c>
      <c r="L7"/>
    </row>
    <row r="8" spans="1:13" x14ac:dyDescent="0.2">
      <c r="A8" t="s">
        <v>12</v>
      </c>
      <c r="B8">
        <v>1</v>
      </c>
      <c r="C8">
        <v>250</v>
      </c>
      <c r="D8"/>
      <c r="E8">
        <f>B8*C8</f>
        <v>250</v>
      </c>
      <c r="F8">
        <v>200</v>
      </c>
      <c r="G8">
        <f t="shared" si="0"/>
        <v>450</v>
      </c>
      <c r="H8">
        <f>G8*$B$26</f>
        <v>135</v>
      </c>
      <c r="I8">
        <f t="shared" si="1"/>
        <v>585</v>
      </c>
      <c r="J8">
        <f>I8*$B$27</f>
        <v>111.15</v>
      </c>
      <c r="K8">
        <f t="shared" si="2"/>
        <v>696.15</v>
      </c>
      <c r="L8"/>
    </row>
    <row r="9" spans="1:13" x14ac:dyDescent="0.2">
      <c r="A9" t="s">
        <v>13</v>
      </c>
      <c r="B9">
        <v>1</v>
      </c>
      <c r="C9">
        <v>150</v>
      </c>
      <c r="D9"/>
      <c r="E9">
        <f>B9*C9</f>
        <v>150</v>
      </c>
      <c r="F9">
        <v>300</v>
      </c>
      <c r="G9">
        <f t="shared" ref="G9:G13" si="3">E9+F9</f>
        <v>450</v>
      </c>
      <c r="H9">
        <f>G9*$B$26</f>
        <v>135</v>
      </c>
      <c r="I9">
        <f t="shared" ref="I9:I13" si="4">G9+H9</f>
        <v>585</v>
      </c>
      <c r="J9">
        <f>I9*$B$27</f>
        <v>111.15</v>
      </c>
      <c r="K9">
        <f t="shared" ref="K9:K13" si="5">I9+J9</f>
        <v>696.15</v>
      </c>
      <c r="L9"/>
    </row>
    <row r="10" spans="1:13" x14ac:dyDescent="0.2">
      <c r="A10" s="34" t="s">
        <v>47</v>
      </c>
      <c r="B10">
        <v>1</v>
      </c>
      <c r="C10">
        <v>200</v>
      </c>
      <c r="D10"/>
      <c r="E10">
        <f>B10*C10</f>
        <v>200</v>
      </c>
      <c r="F10">
        <v>100</v>
      </c>
      <c r="G10">
        <f t="shared" si="3"/>
        <v>300</v>
      </c>
      <c r="H10">
        <f>G10*$B$26</f>
        <v>90</v>
      </c>
      <c r="I10">
        <f t="shared" si="4"/>
        <v>390</v>
      </c>
      <c r="J10">
        <f>I10*$B$27</f>
        <v>74.099999999999994</v>
      </c>
      <c r="K10">
        <f t="shared" si="5"/>
        <v>464.1</v>
      </c>
      <c r="L10"/>
    </row>
    <row r="11" spans="1:13" x14ac:dyDescent="0.2">
      <c r="A11" t="s">
        <v>42</v>
      </c>
      <c r="B11">
        <v>1</v>
      </c>
      <c r="C11">
        <v>2500</v>
      </c>
      <c r="D11"/>
      <c r="E11">
        <f>B11*C11</f>
        <v>2500</v>
      </c>
      <c r="F11">
        <v>100</v>
      </c>
      <c r="G11">
        <f t="shared" si="3"/>
        <v>2600</v>
      </c>
      <c r="H11">
        <f>G11*$B$26</f>
        <v>780</v>
      </c>
      <c r="I11">
        <f t="shared" si="4"/>
        <v>3380</v>
      </c>
      <c r="J11">
        <f>I11*$B$27</f>
        <v>642.20000000000005</v>
      </c>
      <c r="K11">
        <f t="shared" si="5"/>
        <v>4022.2</v>
      </c>
      <c r="L11"/>
    </row>
    <row r="12" spans="1:13" x14ac:dyDescent="0.2">
      <c r="A12" t="s">
        <v>24</v>
      </c>
      <c r="B12">
        <v>1</v>
      </c>
      <c r="C12">
        <v>26.9</v>
      </c>
      <c r="D12"/>
      <c r="E12">
        <f>B12*C12</f>
        <v>26.9</v>
      </c>
      <c r="F12">
        <v>60</v>
      </c>
      <c r="G12">
        <f t="shared" si="3"/>
        <v>86.9</v>
      </c>
      <c r="H12">
        <f>G12*$B$26</f>
        <v>26.07</v>
      </c>
      <c r="I12">
        <f t="shared" si="4"/>
        <v>112.97</v>
      </c>
      <c r="J12">
        <f>I12*$B$27</f>
        <v>21.464300000000001</v>
      </c>
      <c r="K12">
        <f t="shared" si="5"/>
        <v>134.43430000000001</v>
      </c>
      <c r="L12"/>
    </row>
    <row r="13" spans="1:13" x14ac:dyDescent="0.2">
      <c r="A13" t="s">
        <v>20</v>
      </c>
      <c r="B13">
        <v>4</v>
      </c>
      <c r="C13">
        <v>300</v>
      </c>
      <c r="D13"/>
      <c r="E13">
        <f>B13*C13</f>
        <v>1200</v>
      </c>
      <c r="F13">
        <v>50</v>
      </c>
      <c r="G13">
        <f t="shared" si="3"/>
        <v>1250</v>
      </c>
      <c r="H13">
        <f>G13*$B$26</f>
        <v>375</v>
      </c>
      <c r="I13">
        <f t="shared" si="4"/>
        <v>1625</v>
      </c>
      <c r="J13">
        <f>I13*$B$27</f>
        <v>308.75</v>
      </c>
      <c r="K13">
        <f t="shared" si="5"/>
        <v>1933.75</v>
      </c>
      <c r="L13"/>
    </row>
    <row r="14" spans="1:13" x14ac:dyDescent="0.2">
      <c r="A14" t="s">
        <v>21</v>
      </c>
      <c r="B14">
        <v>1</v>
      </c>
      <c r="C14">
        <v>62.5</v>
      </c>
      <c r="D14"/>
      <c r="E14">
        <f>B14*C14</f>
        <v>62.5</v>
      </c>
      <c r="F14">
        <v>10</v>
      </c>
      <c r="G14">
        <f t="shared" si="0"/>
        <v>72.5</v>
      </c>
      <c r="H14">
        <f>G14*$B$26</f>
        <v>21.75</v>
      </c>
      <c r="I14">
        <f t="shared" si="1"/>
        <v>94.25</v>
      </c>
      <c r="J14">
        <f>I14*$B$27</f>
        <v>17.907499999999999</v>
      </c>
      <c r="K14">
        <f t="shared" si="2"/>
        <v>112.1575</v>
      </c>
      <c r="L14"/>
    </row>
    <row r="15" spans="1:13" x14ac:dyDescent="0.2">
      <c r="A15" t="s">
        <v>23</v>
      </c>
      <c r="B15">
        <v>6</v>
      </c>
      <c r="C15">
        <v>18.5</v>
      </c>
      <c r="D15"/>
      <c r="E15">
        <f>B15*C15</f>
        <v>111</v>
      </c>
      <c r="F15">
        <v>50</v>
      </c>
      <c r="G15">
        <f t="shared" si="0"/>
        <v>161</v>
      </c>
      <c r="H15">
        <f>G15*$B$26</f>
        <v>48.3</v>
      </c>
      <c r="I15">
        <f t="shared" si="1"/>
        <v>209.3</v>
      </c>
      <c r="J15">
        <f>I15*$B$27</f>
        <v>39.767000000000003</v>
      </c>
      <c r="K15">
        <f t="shared" si="2"/>
        <v>249.06700000000001</v>
      </c>
      <c r="L15"/>
    </row>
    <row r="16" spans="1:13" x14ac:dyDescent="0.2">
      <c r="A16" t="s">
        <v>33</v>
      </c>
      <c r="B16"/>
      <c r="C16"/>
      <c r="D16"/>
      <c r="E16"/>
      <c r="F16"/>
      <c r="G16"/>
      <c r="H16"/>
      <c r="I16"/>
      <c r="J16"/>
      <c r="K16"/>
      <c r="L16"/>
    </row>
    <row r="17" spans="1:13" x14ac:dyDescent="0.2">
      <c r="A17" t="s">
        <v>41</v>
      </c>
      <c r="B17">
        <v>8</v>
      </c>
      <c r="C17">
        <v>60</v>
      </c>
      <c r="D17"/>
      <c r="E17">
        <f>B17*C17</f>
        <v>480</v>
      </c>
      <c r="F17">
        <v>60</v>
      </c>
      <c r="G17">
        <f t="shared" si="0"/>
        <v>540</v>
      </c>
      <c r="H17">
        <f>G17*$B$26</f>
        <v>162</v>
      </c>
      <c r="I17">
        <f t="shared" si="1"/>
        <v>702</v>
      </c>
      <c r="J17">
        <f>I17*$B$27</f>
        <v>133.38</v>
      </c>
      <c r="K17">
        <f t="shared" si="2"/>
        <v>835.38</v>
      </c>
      <c r="L17"/>
    </row>
    <row r="18" spans="1:13" x14ac:dyDescent="0.2">
      <c r="A18" t="s">
        <v>11</v>
      </c>
      <c r="B18">
        <v>4</v>
      </c>
      <c r="C18">
        <v>60</v>
      </c>
      <c r="D18"/>
      <c r="E18">
        <f>B18*C18</f>
        <v>240</v>
      </c>
      <c r="F18">
        <v>20</v>
      </c>
      <c r="G18">
        <f>E18+F18</f>
        <v>260</v>
      </c>
      <c r="H18">
        <f>G18*$B$26</f>
        <v>78</v>
      </c>
      <c r="I18">
        <f>G18+H18</f>
        <v>338</v>
      </c>
      <c r="J18">
        <f>I18*$B$27</f>
        <v>64.22</v>
      </c>
      <c r="K18">
        <f>I18+J18</f>
        <v>402.22</v>
      </c>
      <c r="L18"/>
    </row>
    <row r="19" spans="1:13" x14ac:dyDescent="0.2">
      <c r="A19" t="s">
        <v>34</v>
      </c>
      <c r="B19"/>
      <c r="C19"/>
      <c r="D19"/>
      <c r="E19"/>
      <c r="F19"/>
      <c r="G19"/>
      <c r="H19"/>
      <c r="I19"/>
      <c r="J19"/>
      <c r="K19"/>
      <c r="L19"/>
    </row>
    <row r="20" spans="1:13" x14ac:dyDescent="0.2">
      <c r="A20" t="s">
        <v>8</v>
      </c>
      <c r="B20">
        <v>4</v>
      </c>
      <c r="C20">
        <v>500</v>
      </c>
      <c r="D20"/>
      <c r="E20">
        <f>B20*C20</f>
        <v>2000</v>
      </c>
      <c r="F20">
        <v>150</v>
      </c>
      <c r="G20">
        <f>E20+F20</f>
        <v>2150</v>
      </c>
      <c r="H20">
        <f>G20*$B$26</f>
        <v>645</v>
      </c>
      <c r="I20">
        <f>G20+H20</f>
        <v>2795</v>
      </c>
      <c r="J20">
        <f>I20*$B$27</f>
        <v>531.04999999999995</v>
      </c>
      <c r="K20">
        <f>I20+J20</f>
        <v>3326.05</v>
      </c>
      <c r="L20"/>
    </row>
    <row r="21" spans="1:13" x14ac:dyDescent="0.2">
      <c r="A21" t="s">
        <v>14</v>
      </c>
      <c r="B21">
        <v>15</v>
      </c>
      <c r="C21">
        <v>100</v>
      </c>
      <c r="D21"/>
      <c r="E21">
        <f>B21*C21</f>
        <v>1500</v>
      </c>
      <c r="F21">
        <v>160</v>
      </c>
      <c r="G21">
        <f>E21+F21</f>
        <v>1660</v>
      </c>
      <c r="H21">
        <f>G21*$B$26</f>
        <v>498</v>
      </c>
      <c r="I21">
        <f>G21+H21</f>
        <v>2158</v>
      </c>
      <c r="J21">
        <f>I21*$B$27</f>
        <v>410.02</v>
      </c>
      <c r="K21">
        <f>I21+J21</f>
        <v>2568.02</v>
      </c>
      <c r="L21"/>
    </row>
    <row r="22" spans="1:13" x14ac:dyDescent="0.2">
      <c r="A22" t="s">
        <v>22</v>
      </c>
      <c r="B22">
        <v>2</v>
      </c>
      <c r="C22">
        <v>36.950000000000003</v>
      </c>
      <c r="D22"/>
      <c r="E22">
        <f>B22*C22</f>
        <v>73.900000000000006</v>
      </c>
      <c r="F22">
        <v>130</v>
      </c>
      <c r="G22">
        <f>E22+F22</f>
        <v>203.9</v>
      </c>
      <c r="H22">
        <f>G22*$B$26</f>
        <v>61.17</v>
      </c>
      <c r="I22">
        <f>G22+H22</f>
        <v>265.07</v>
      </c>
      <c r="J22">
        <f>I22*$B$27</f>
        <v>50.363300000000002</v>
      </c>
      <c r="K22">
        <f>I22+J22</f>
        <v>315.43329999999997</v>
      </c>
      <c r="L22"/>
    </row>
    <row r="23" spans="1:13" x14ac:dyDescent="0.2">
      <c r="A23" t="s">
        <v>16</v>
      </c>
      <c r="B23">
        <v>1</v>
      </c>
      <c r="C23">
        <v>500</v>
      </c>
      <c r="D23"/>
      <c r="E23">
        <f>B23*C23</f>
        <v>500</v>
      </c>
      <c r="F23">
        <v>260</v>
      </c>
      <c r="G23">
        <f>E23+F23</f>
        <v>760</v>
      </c>
      <c r="H23">
        <f>G23*$B$26</f>
        <v>228</v>
      </c>
      <c r="I23">
        <f>G23+H23</f>
        <v>988</v>
      </c>
      <c r="J23">
        <f>I23*$B$27</f>
        <v>187.72</v>
      </c>
      <c r="K23">
        <f>I23+J23</f>
        <v>1175.72</v>
      </c>
      <c r="M23"/>
    </row>
    <row r="24" spans="1:13" x14ac:dyDescent="0.2">
      <c r="A24" t="s">
        <v>28</v>
      </c>
      <c r="B24"/>
      <c r="C24"/>
      <c r="D24"/>
      <c r="E24">
        <f>SUM(E4:E23)</f>
        <v>23444.300000000003</v>
      </c>
      <c r="F24">
        <f>SUM(F4:F23)</f>
        <v>3050</v>
      </c>
      <c r="G24">
        <f>SUM(G4:G23)</f>
        <v>26494.300000000003</v>
      </c>
      <c r="H24">
        <f>SUM(H4:H23)</f>
        <v>7948.29</v>
      </c>
      <c r="I24">
        <f>SUM(I4:I23)</f>
        <v>34442.590000000004</v>
      </c>
      <c r="J24">
        <f>SUM(J4:J23)</f>
        <v>6544.0921000000017</v>
      </c>
      <c r="K24">
        <f>SUM(K4:K23)</f>
        <v>40986.682099999998</v>
      </c>
      <c r="L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 t="s">
        <v>31</v>
      </c>
      <c r="B26" s="52">
        <v>0.3</v>
      </c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 t="s">
        <v>44</v>
      </c>
      <c r="B27" s="52">
        <v>0.19</v>
      </c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B28" s="41"/>
      <c r="E28" s="34"/>
      <c r="F28" s="34"/>
      <c r="G28" s="33"/>
      <c r="H28" s="34"/>
      <c r="I28" s="33"/>
      <c r="J28" s="34"/>
      <c r="K28" s="33"/>
      <c r="L28" s="34"/>
      <c r="M28" s="34"/>
    </row>
    <row r="29" spans="1:13" x14ac:dyDescent="0.2">
      <c r="B29" s="41"/>
      <c r="G29" s="34"/>
      <c r="I29" s="34"/>
      <c r="K29" s="34"/>
    </row>
    <row r="30" spans="1:13" x14ac:dyDescent="0.2">
      <c r="B30" s="41"/>
      <c r="G30" s="34"/>
      <c r="I30" s="34"/>
      <c r="K30" s="34"/>
    </row>
    <row r="31" spans="1:13" x14ac:dyDescent="0.2">
      <c r="B31" s="41"/>
      <c r="G31" s="34"/>
      <c r="I31" s="34"/>
      <c r="K31" s="34"/>
    </row>
    <row r="32" spans="1:13" x14ac:dyDescent="0.2">
      <c r="B32" s="41"/>
      <c r="G32" s="34"/>
      <c r="I32" s="34"/>
      <c r="K32" s="34"/>
    </row>
    <row r="33" spans="2:11" x14ac:dyDescent="0.2">
      <c r="B33" s="41"/>
      <c r="G33" s="34"/>
      <c r="I33" s="34"/>
      <c r="K33" s="34"/>
    </row>
    <row r="34" spans="2:11" x14ac:dyDescent="0.2">
      <c r="B34" s="41"/>
      <c r="G34" s="34"/>
      <c r="I34" s="34"/>
      <c r="K34" s="34"/>
    </row>
    <row r="35" spans="2:11" x14ac:dyDescent="0.2">
      <c r="B35" s="41"/>
      <c r="G35" s="34"/>
      <c r="I35" s="34"/>
      <c r="K35" s="34"/>
    </row>
    <row r="36" spans="2:11" x14ac:dyDescent="0.2">
      <c r="B36" s="41"/>
      <c r="G36" s="34"/>
      <c r="I36" s="34"/>
      <c r="K36" s="34"/>
    </row>
    <row r="37" spans="2:11" x14ac:dyDescent="0.2">
      <c r="B37" s="41"/>
      <c r="G37" s="34"/>
      <c r="I37" s="34"/>
      <c r="K37" s="34"/>
    </row>
    <row r="38" spans="2:11" x14ac:dyDescent="0.2">
      <c r="B38" s="41"/>
      <c r="G38" s="34"/>
      <c r="I38" s="34"/>
      <c r="K38" s="34"/>
    </row>
    <row r="39" spans="2:11" x14ac:dyDescent="0.2">
      <c r="B39" s="41"/>
      <c r="G39" s="34"/>
      <c r="I39" s="34"/>
      <c r="K39" s="34"/>
    </row>
    <row r="40" spans="2:11" x14ac:dyDescent="0.2">
      <c r="B40" s="41"/>
      <c r="G40" s="34"/>
      <c r="I40" s="34"/>
      <c r="K40" s="34"/>
    </row>
    <row r="41" spans="2:11" x14ac:dyDescent="0.2">
      <c r="B41" s="41"/>
      <c r="G41" s="34"/>
      <c r="I41" s="34"/>
      <c r="K41" s="34"/>
    </row>
    <row r="42" spans="2:11" x14ac:dyDescent="0.2">
      <c r="B42" s="41"/>
      <c r="G42" s="34"/>
      <c r="I42" s="34"/>
      <c r="K42" s="34"/>
    </row>
    <row r="43" spans="2:11" x14ac:dyDescent="0.2">
      <c r="B43" s="41"/>
      <c r="G43" s="34"/>
      <c r="I43" s="34"/>
      <c r="K43" s="34"/>
    </row>
    <row r="44" spans="2:11" x14ac:dyDescent="0.2">
      <c r="B44" s="41"/>
      <c r="G44" s="34"/>
      <c r="I44" s="34"/>
      <c r="K44" s="34"/>
    </row>
    <row r="45" spans="2:11" x14ac:dyDescent="0.2">
      <c r="B45" s="41"/>
      <c r="G45" s="34"/>
      <c r="I45" s="34"/>
      <c r="K45" s="34"/>
    </row>
    <row r="46" spans="2:11" x14ac:dyDescent="0.2">
      <c r="B46" s="41"/>
      <c r="G46" s="34"/>
      <c r="I46" s="34"/>
      <c r="K46" s="34"/>
    </row>
    <row r="47" spans="2:11" x14ac:dyDescent="0.2">
      <c r="B47" s="41"/>
      <c r="G47" s="34"/>
      <c r="I47" s="34"/>
      <c r="K47" s="34"/>
    </row>
    <row r="48" spans="2:11" x14ac:dyDescent="0.2">
      <c r="B48" s="41"/>
      <c r="G48" s="34"/>
      <c r="I48" s="34"/>
      <c r="K48" s="34"/>
    </row>
    <row r="49" spans="2:11" x14ac:dyDescent="0.2">
      <c r="B49" s="41"/>
      <c r="G49" s="34"/>
      <c r="I49" s="34"/>
      <c r="K49" s="34"/>
    </row>
  </sheetData>
  <sheetProtection selectLockedCells="1"/>
  <phoneticPr fontId="1" type="noConversion"/>
  <printOptions horizontalCentered="1" verticalCentered="1"/>
  <pageMargins left="0.42" right="0.36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L19" sqref="L19"/>
    </sheetView>
  </sheetViews>
  <sheetFormatPr baseColWidth="10" defaultColWidth="13.42578125" defaultRowHeight="15" x14ac:dyDescent="0.25"/>
  <cols>
    <col min="1" max="1" width="16.140625" style="2" customWidth="1"/>
    <col min="2" max="2" width="14.7109375" style="2" customWidth="1"/>
    <col min="3" max="4" width="13.85546875" style="2" customWidth="1"/>
    <col min="5" max="5" width="15.28515625" style="2" customWidth="1"/>
    <col min="6" max="11" width="13.85546875" style="2" customWidth="1"/>
    <col min="12" max="12" width="18.85546875" style="2" customWidth="1"/>
    <col min="13" max="15" width="11.140625" style="2" customWidth="1"/>
    <col min="16" max="16384" width="13.42578125" style="2"/>
  </cols>
  <sheetData>
    <row r="1" spans="1:12" s="1" customFormat="1" ht="27.75" customHeight="1" x14ac:dyDescent="0.2">
      <c r="A1" s="49" t="s">
        <v>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s="1" customFormat="1" ht="27.75" customHeight="1" x14ac:dyDescent="0.2">
      <c r="A2" s="35" t="s">
        <v>25</v>
      </c>
      <c r="B2" s="36" t="s">
        <v>36</v>
      </c>
      <c r="C2" s="37">
        <v>0.3</v>
      </c>
      <c r="D2" s="38"/>
      <c r="E2" s="36" t="s">
        <v>29</v>
      </c>
      <c r="F2" s="37">
        <v>0.19</v>
      </c>
      <c r="G2" s="25"/>
      <c r="H2" s="25"/>
      <c r="I2" s="25"/>
      <c r="J2" s="25"/>
      <c r="K2" s="25"/>
    </row>
    <row r="3" spans="1:12" ht="23.25" customHeight="1" x14ac:dyDescent="0.25">
      <c r="B3" s="43" t="s">
        <v>4</v>
      </c>
      <c r="C3" s="44"/>
      <c r="D3" s="44"/>
      <c r="E3" s="44"/>
      <c r="F3" s="44"/>
      <c r="G3" s="44"/>
      <c r="H3" s="44"/>
      <c r="I3" s="44"/>
      <c r="J3" s="44"/>
      <c r="K3" s="45"/>
    </row>
    <row r="4" spans="1:12" ht="23.25" customHeight="1" x14ac:dyDescent="0.25">
      <c r="B4" s="43" t="s">
        <v>3</v>
      </c>
      <c r="C4" s="44"/>
      <c r="D4" s="44"/>
      <c r="E4" s="44"/>
      <c r="F4" s="44"/>
      <c r="G4" s="44"/>
      <c r="H4" s="44"/>
      <c r="I4" s="45"/>
      <c r="J4" s="8"/>
      <c r="K4" s="9"/>
    </row>
    <row r="5" spans="1:12" ht="23.25" customHeight="1" x14ac:dyDescent="0.25">
      <c r="B5" s="43" t="s">
        <v>35</v>
      </c>
      <c r="C5" s="44"/>
      <c r="D5" s="44"/>
      <c r="E5" s="44"/>
      <c r="F5" s="44"/>
      <c r="G5" s="45"/>
      <c r="H5" s="8"/>
      <c r="I5" s="9"/>
      <c r="J5" s="8"/>
      <c r="K5" s="9"/>
    </row>
    <row r="6" spans="1:12" ht="23.25" customHeight="1" x14ac:dyDescent="0.25">
      <c r="B6" s="46" t="s">
        <v>5</v>
      </c>
      <c r="C6" s="47"/>
      <c r="D6" s="47"/>
      <c r="E6" s="48"/>
      <c r="F6" s="8"/>
      <c r="G6" s="9"/>
      <c r="H6" s="8"/>
      <c r="I6" s="9"/>
      <c r="J6" s="8"/>
      <c r="K6" s="9"/>
    </row>
    <row r="7" spans="1:12" s="3" customFormat="1" ht="42" customHeight="1" x14ac:dyDescent="0.2">
      <c r="A7" s="10" t="s">
        <v>0</v>
      </c>
      <c r="B7" s="13" t="s">
        <v>15</v>
      </c>
      <c r="C7" s="15" t="s">
        <v>2</v>
      </c>
      <c r="D7" s="15" t="s">
        <v>26</v>
      </c>
      <c r="E7" s="15" t="s">
        <v>37</v>
      </c>
      <c r="F7" s="13" t="s">
        <v>38</v>
      </c>
      <c r="G7" s="15" t="s">
        <v>39</v>
      </c>
      <c r="H7" s="13" t="s">
        <v>36</v>
      </c>
      <c r="I7" s="15" t="s">
        <v>17</v>
      </c>
      <c r="J7" s="14" t="s">
        <v>40</v>
      </c>
      <c r="K7" s="15" t="s">
        <v>18</v>
      </c>
      <c r="L7" s="30" t="str">
        <f>A7</f>
        <v>Teile</v>
      </c>
    </row>
    <row r="8" spans="1:12" x14ac:dyDescent="0.25">
      <c r="A8" s="11" t="s">
        <v>6</v>
      </c>
      <c r="B8" s="5">
        <v>4</v>
      </c>
      <c r="C8" s="16">
        <v>250</v>
      </c>
      <c r="D8" s="31" t="s">
        <v>27</v>
      </c>
      <c r="E8" s="16">
        <f t="shared" ref="E8:E18" si="0">B8*C8</f>
        <v>1000</v>
      </c>
      <c r="F8" s="17">
        <v>200</v>
      </c>
      <c r="G8" s="18">
        <f>E8+F8</f>
        <v>1200</v>
      </c>
      <c r="H8" s="17">
        <f t="shared" ref="H8:H18" si="1">G8*$C$2</f>
        <v>360</v>
      </c>
      <c r="I8" s="18">
        <f>G8+H8</f>
        <v>1560</v>
      </c>
      <c r="J8" s="17">
        <f t="shared" ref="J8:J18" si="2">I8*$F$2</f>
        <v>296.39999999999998</v>
      </c>
      <c r="K8" s="18">
        <f>I8+J8</f>
        <v>1856.4</v>
      </c>
      <c r="L8" s="29" t="str">
        <f>A8</f>
        <v>Reifen</v>
      </c>
    </row>
    <row r="9" spans="1:12" x14ac:dyDescent="0.25">
      <c r="A9" s="11" t="s">
        <v>7</v>
      </c>
      <c r="B9" s="5">
        <v>1</v>
      </c>
      <c r="C9" s="16">
        <v>150</v>
      </c>
      <c r="D9" s="31"/>
      <c r="E9" s="16">
        <f t="shared" si="0"/>
        <v>150</v>
      </c>
      <c r="F9" s="17">
        <v>200</v>
      </c>
      <c r="G9" s="18">
        <f t="shared" ref="G9:G18" si="3">E9+F9</f>
        <v>350</v>
      </c>
      <c r="H9" s="17">
        <f t="shared" si="1"/>
        <v>105</v>
      </c>
      <c r="I9" s="18">
        <f t="shared" ref="I9:I18" si="4">G9+H9</f>
        <v>455</v>
      </c>
      <c r="J9" s="17">
        <f t="shared" si="2"/>
        <v>86.45</v>
      </c>
      <c r="K9" s="18">
        <f t="shared" ref="K9:K18" si="5">I9+J9</f>
        <v>541.45000000000005</v>
      </c>
      <c r="L9" s="26" t="str">
        <f t="shared" ref="L9:L19" si="6">A9</f>
        <v>Lenkrad</v>
      </c>
    </row>
    <row r="10" spans="1:12" x14ac:dyDescent="0.25">
      <c r="A10" s="11" t="s">
        <v>8</v>
      </c>
      <c r="B10" s="5">
        <v>4</v>
      </c>
      <c r="C10" s="16">
        <v>500</v>
      </c>
      <c r="D10" s="31" t="s">
        <v>27</v>
      </c>
      <c r="E10" s="16">
        <f t="shared" si="0"/>
        <v>2000</v>
      </c>
      <c r="F10" s="17">
        <v>250</v>
      </c>
      <c r="G10" s="18">
        <f t="shared" si="3"/>
        <v>2250</v>
      </c>
      <c r="H10" s="17">
        <f t="shared" si="1"/>
        <v>675</v>
      </c>
      <c r="I10" s="18">
        <f t="shared" si="4"/>
        <v>2925</v>
      </c>
      <c r="J10" s="17">
        <f t="shared" si="2"/>
        <v>555.75</v>
      </c>
      <c r="K10" s="18">
        <f t="shared" si="5"/>
        <v>3480.75</v>
      </c>
      <c r="L10" s="26" t="str">
        <f t="shared" si="6"/>
        <v>Sitze</v>
      </c>
    </row>
    <row r="11" spans="1:12" x14ac:dyDescent="0.25">
      <c r="A11" s="11" t="s">
        <v>11</v>
      </c>
      <c r="B11" s="5">
        <v>5</v>
      </c>
      <c r="C11" s="16">
        <v>60</v>
      </c>
      <c r="D11" s="31" t="s">
        <v>27</v>
      </c>
      <c r="E11" s="16">
        <f t="shared" si="0"/>
        <v>300</v>
      </c>
      <c r="F11" s="17">
        <v>200</v>
      </c>
      <c r="G11" s="18">
        <f t="shared" si="3"/>
        <v>500</v>
      </c>
      <c r="H11" s="17">
        <f t="shared" si="1"/>
        <v>150</v>
      </c>
      <c r="I11" s="18">
        <f t="shared" si="4"/>
        <v>650</v>
      </c>
      <c r="J11" s="17">
        <f t="shared" si="2"/>
        <v>123.5</v>
      </c>
      <c r="K11" s="18">
        <f t="shared" si="5"/>
        <v>773.5</v>
      </c>
      <c r="L11" s="26" t="str">
        <f t="shared" si="6"/>
        <v>Kopfstützen</v>
      </c>
    </row>
    <row r="12" spans="1:12" x14ac:dyDescent="0.25">
      <c r="A12" s="11" t="s">
        <v>9</v>
      </c>
      <c r="B12" s="5">
        <v>1</v>
      </c>
      <c r="C12" s="16">
        <v>5000</v>
      </c>
      <c r="D12" s="31" t="s">
        <v>27</v>
      </c>
      <c r="E12" s="16">
        <f t="shared" si="0"/>
        <v>5000</v>
      </c>
      <c r="F12" s="17">
        <v>800</v>
      </c>
      <c r="G12" s="18">
        <f t="shared" si="3"/>
        <v>5800</v>
      </c>
      <c r="H12" s="17">
        <f t="shared" si="1"/>
        <v>1740</v>
      </c>
      <c r="I12" s="18">
        <f t="shared" si="4"/>
        <v>7540</v>
      </c>
      <c r="J12" s="17">
        <f t="shared" si="2"/>
        <v>1432.6</v>
      </c>
      <c r="K12" s="18">
        <f t="shared" si="5"/>
        <v>8972.6</v>
      </c>
      <c r="L12" s="26" t="str">
        <f t="shared" si="6"/>
        <v>Motor</v>
      </c>
    </row>
    <row r="13" spans="1:12" x14ac:dyDescent="0.25">
      <c r="A13" s="11" t="s">
        <v>10</v>
      </c>
      <c r="B13" s="5">
        <v>1</v>
      </c>
      <c r="C13" s="16">
        <v>8000</v>
      </c>
      <c r="D13" s="31"/>
      <c r="E13" s="16">
        <f t="shared" si="0"/>
        <v>8000</v>
      </c>
      <c r="F13" s="17">
        <v>200</v>
      </c>
      <c r="G13" s="18">
        <f t="shared" si="3"/>
        <v>8200</v>
      </c>
      <c r="H13" s="17">
        <f t="shared" si="1"/>
        <v>2460</v>
      </c>
      <c r="I13" s="18">
        <f t="shared" si="4"/>
        <v>10660</v>
      </c>
      <c r="J13" s="17">
        <f t="shared" si="2"/>
        <v>2025.4</v>
      </c>
      <c r="K13" s="18">
        <f t="shared" si="5"/>
        <v>12685.4</v>
      </c>
      <c r="L13" s="26" t="str">
        <f t="shared" si="6"/>
        <v>Karosserie</v>
      </c>
    </row>
    <row r="14" spans="1:12" x14ac:dyDescent="0.25">
      <c r="A14" s="11" t="s">
        <v>12</v>
      </c>
      <c r="B14" s="6">
        <v>1</v>
      </c>
      <c r="C14" s="18">
        <v>250</v>
      </c>
      <c r="D14" s="32"/>
      <c r="E14" s="16">
        <f t="shared" si="0"/>
        <v>250</v>
      </c>
      <c r="F14" s="17">
        <v>300</v>
      </c>
      <c r="G14" s="18">
        <f t="shared" si="3"/>
        <v>550</v>
      </c>
      <c r="H14" s="17">
        <f t="shared" si="1"/>
        <v>165</v>
      </c>
      <c r="I14" s="18">
        <f t="shared" si="4"/>
        <v>715</v>
      </c>
      <c r="J14" s="17">
        <f t="shared" si="2"/>
        <v>135.85</v>
      </c>
      <c r="K14" s="18">
        <f t="shared" si="5"/>
        <v>850.85</v>
      </c>
      <c r="L14" s="26" t="str">
        <f t="shared" si="6"/>
        <v>Motorhaube</v>
      </c>
    </row>
    <row r="15" spans="1:12" x14ac:dyDescent="0.25">
      <c r="A15" s="11" t="s">
        <v>13</v>
      </c>
      <c r="B15" s="6">
        <v>1</v>
      </c>
      <c r="C15" s="18">
        <v>150</v>
      </c>
      <c r="D15" s="32" t="s">
        <v>27</v>
      </c>
      <c r="E15" s="16">
        <f t="shared" si="0"/>
        <v>150</v>
      </c>
      <c r="F15" s="17">
        <v>200</v>
      </c>
      <c r="G15" s="18">
        <f t="shared" si="3"/>
        <v>350</v>
      </c>
      <c r="H15" s="17">
        <f t="shared" si="1"/>
        <v>105</v>
      </c>
      <c r="I15" s="18">
        <f t="shared" si="4"/>
        <v>455</v>
      </c>
      <c r="J15" s="17">
        <f t="shared" si="2"/>
        <v>86.45</v>
      </c>
      <c r="K15" s="18">
        <f t="shared" si="5"/>
        <v>541.45000000000005</v>
      </c>
      <c r="L15" s="26" t="str">
        <f t="shared" si="6"/>
        <v>Kofferraumdeckel</v>
      </c>
    </row>
    <row r="16" spans="1:12" x14ac:dyDescent="0.25">
      <c r="A16" s="11" t="s">
        <v>1</v>
      </c>
      <c r="B16" s="6">
        <v>1</v>
      </c>
      <c r="C16" s="18">
        <v>250</v>
      </c>
      <c r="D16" s="32"/>
      <c r="E16" s="16">
        <f t="shared" si="0"/>
        <v>250</v>
      </c>
      <c r="F16" s="17">
        <v>250</v>
      </c>
      <c r="G16" s="18">
        <f t="shared" si="3"/>
        <v>500</v>
      </c>
      <c r="H16" s="17">
        <f t="shared" si="1"/>
        <v>150</v>
      </c>
      <c r="I16" s="18">
        <f t="shared" si="4"/>
        <v>650</v>
      </c>
      <c r="J16" s="17">
        <f t="shared" si="2"/>
        <v>123.5</v>
      </c>
      <c r="K16" s="18">
        <f t="shared" si="5"/>
        <v>773.5</v>
      </c>
      <c r="L16" s="26" t="str">
        <f t="shared" si="6"/>
        <v>Kabelbaum</v>
      </c>
    </row>
    <row r="17" spans="1:12" x14ac:dyDescent="0.25">
      <c r="A17" s="11" t="s">
        <v>14</v>
      </c>
      <c r="B17" s="6">
        <v>15</v>
      </c>
      <c r="C17" s="18">
        <v>100</v>
      </c>
      <c r="D17" s="32" t="s">
        <v>27</v>
      </c>
      <c r="E17" s="16">
        <f t="shared" si="0"/>
        <v>1500</v>
      </c>
      <c r="F17" s="17">
        <v>360</v>
      </c>
      <c r="G17" s="18">
        <f t="shared" si="3"/>
        <v>1860</v>
      </c>
      <c r="H17" s="17">
        <f t="shared" si="1"/>
        <v>558</v>
      </c>
      <c r="I17" s="18">
        <f t="shared" si="4"/>
        <v>2418</v>
      </c>
      <c r="J17" s="17">
        <f t="shared" si="2"/>
        <v>459.42</v>
      </c>
      <c r="K17" s="18">
        <f t="shared" si="5"/>
        <v>2877.42</v>
      </c>
      <c r="L17" s="26" t="str">
        <f t="shared" si="6"/>
        <v>Lautsprecher</v>
      </c>
    </row>
    <row r="18" spans="1:12" x14ac:dyDescent="0.25">
      <c r="A18" s="12" t="s">
        <v>16</v>
      </c>
      <c r="B18" s="7">
        <v>1</v>
      </c>
      <c r="C18" s="21">
        <v>500</v>
      </c>
      <c r="D18" s="21"/>
      <c r="E18" s="19">
        <f t="shared" si="0"/>
        <v>500</v>
      </c>
      <c r="F18" s="20">
        <v>120</v>
      </c>
      <c r="G18" s="21">
        <f t="shared" si="3"/>
        <v>620</v>
      </c>
      <c r="H18" s="20">
        <f t="shared" si="1"/>
        <v>186</v>
      </c>
      <c r="I18" s="21">
        <f t="shared" si="4"/>
        <v>806</v>
      </c>
      <c r="J18" s="20">
        <f t="shared" si="2"/>
        <v>153.14000000000001</v>
      </c>
      <c r="K18" s="21">
        <f t="shared" si="5"/>
        <v>959.14</v>
      </c>
      <c r="L18" s="27" t="str">
        <f t="shared" si="6"/>
        <v>Mittelkonsole</v>
      </c>
    </row>
    <row r="19" spans="1:12" ht="15.75" thickBot="1" x14ac:dyDescent="0.3">
      <c r="A19" s="22" t="s">
        <v>3</v>
      </c>
      <c r="B19" s="23"/>
      <c r="C19" s="24"/>
      <c r="D19" s="24"/>
      <c r="E19" s="24">
        <f t="shared" ref="E19:K19" si="7">SUM(E8:E18)</f>
        <v>19100</v>
      </c>
      <c r="F19" s="24">
        <f t="shared" si="7"/>
        <v>3080</v>
      </c>
      <c r="G19" s="24">
        <f t="shared" si="7"/>
        <v>22180</v>
      </c>
      <c r="H19" s="24">
        <f t="shared" si="7"/>
        <v>6654</v>
      </c>
      <c r="I19" s="24">
        <f t="shared" si="7"/>
        <v>28834</v>
      </c>
      <c r="J19" s="24">
        <f t="shared" si="7"/>
        <v>5478.4600000000009</v>
      </c>
      <c r="K19" s="24">
        <f t="shared" si="7"/>
        <v>34312.46</v>
      </c>
      <c r="L19" s="28" t="str">
        <f t="shared" si="6"/>
        <v>Gesamtkosten</v>
      </c>
    </row>
    <row r="20" spans="1:12" ht="15.75" thickTop="1" x14ac:dyDescent="0.25">
      <c r="A20" s="4"/>
    </row>
  </sheetData>
  <mergeCells count="5">
    <mergeCell ref="B3:K3"/>
    <mergeCell ref="B4:I4"/>
    <mergeCell ref="B5:G5"/>
    <mergeCell ref="B6:E6"/>
    <mergeCell ref="A1:L1"/>
  </mergeCells>
  <printOptions horizontalCentered="1" verticalCentered="1"/>
  <pageMargins left="0.42" right="0.36" top="0.98425196850393704" bottom="0.98425196850393704" header="0.51181102362204722" footer="0.51181102362204722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Kostenkalk (roh)</vt:lpstr>
      <vt:lpstr>Kostenkalk (fertig)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Trainer Trainer</cp:lastModifiedBy>
  <cp:lastPrinted>2010-06-12T12:34:45Z</cp:lastPrinted>
  <dcterms:created xsi:type="dcterms:W3CDTF">2010-06-12T07:24:50Z</dcterms:created>
  <dcterms:modified xsi:type="dcterms:W3CDTF">2010-07-11T21:04:16Z</dcterms:modified>
</cp:coreProperties>
</file>