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9270" activeTab="2"/>
  </bookViews>
  <sheets>
    <sheet name="Technik" sheetId="1" r:id="rId1"/>
    <sheet name="Berechnungsreihenfolge I" sheetId="2" r:id="rId2"/>
    <sheet name="Berechnungsreihenfolge II" sheetId="3" r:id="rId3"/>
  </sheets>
  <externalReferences>
    <externalReference r:id="rId4"/>
  </externalReferences>
  <definedNames>
    <definedName name="_xlnm._FilterDatabase" localSheetId="1" hidden="1">'Berechnungsreihenfolge I'!$A$5:$Q$601</definedName>
    <definedName name="_xlnm._FilterDatabase" localSheetId="2" hidden="1">'Berechnungsreihenfolge II'!$A$5:$P$601</definedName>
    <definedName name="_xlnm._FilterDatabase" localSheetId="0" hidden="1">Technik!$A$5:$Q$601</definedName>
  </definedNames>
  <calcPr calcId="144525"/>
</workbook>
</file>

<file path=xl/calcChain.xml><?xml version="1.0" encoding="utf-8"?>
<calcChain xmlns="http://schemas.openxmlformats.org/spreadsheetml/2006/main">
  <c r="P12" i="3" l="1"/>
  <c r="P14" i="3"/>
  <c r="O601" i="3"/>
  <c r="K601" i="3"/>
  <c r="J601" i="3"/>
  <c r="O600" i="3"/>
  <c r="K600" i="3"/>
  <c r="J600" i="3"/>
  <c r="O599" i="3"/>
  <c r="K599" i="3"/>
  <c r="J599" i="3"/>
  <c r="O598" i="3"/>
  <c r="K598" i="3"/>
  <c r="J598" i="3"/>
  <c r="O597" i="3"/>
  <c r="K597" i="3"/>
  <c r="J597" i="3"/>
  <c r="O596" i="3"/>
  <c r="K596" i="3"/>
  <c r="J596" i="3"/>
  <c r="O595" i="3"/>
  <c r="K595" i="3"/>
  <c r="J595" i="3"/>
  <c r="O594" i="3"/>
  <c r="K594" i="3"/>
  <c r="J594" i="3"/>
  <c r="O593" i="3"/>
  <c r="K593" i="3"/>
  <c r="J593" i="3"/>
  <c r="O592" i="3"/>
  <c r="K592" i="3"/>
  <c r="J592" i="3"/>
  <c r="O591" i="3"/>
  <c r="K591" i="3"/>
  <c r="J591" i="3"/>
  <c r="O590" i="3"/>
  <c r="K590" i="3"/>
  <c r="J590" i="3"/>
  <c r="O589" i="3"/>
  <c r="K589" i="3"/>
  <c r="J589" i="3"/>
  <c r="O588" i="3"/>
  <c r="K588" i="3"/>
  <c r="J588" i="3"/>
  <c r="O587" i="3"/>
  <c r="K587" i="3"/>
  <c r="J587" i="3"/>
  <c r="O586" i="3"/>
  <c r="K586" i="3"/>
  <c r="J586" i="3"/>
  <c r="O585" i="3"/>
  <c r="K585" i="3"/>
  <c r="J585" i="3"/>
  <c r="O584" i="3"/>
  <c r="K584" i="3"/>
  <c r="J584" i="3"/>
  <c r="O583" i="3"/>
  <c r="K583" i="3"/>
  <c r="J583" i="3"/>
  <c r="O582" i="3"/>
  <c r="K582" i="3"/>
  <c r="J582" i="3"/>
  <c r="O581" i="3"/>
  <c r="K581" i="3"/>
  <c r="J581" i="3"/>
  <c r="O580" i="3"/>
  <c r="K580" i="3"/>
  <c r="J580" i="3"/>
  <c r="O579" i="3"/>
  <c r="K579" i="3"/>
  <c r="J579" i="3"/>
  <c r="O578" i="3"/>
  <c r="K578" i="3"/>
  <c r="J578" i="3"/>
  <c r="O577" i="3"/>
  <c r="K577" i="3"/>
  <c r="J577" i="3"/>
  <c r="O576" i="3"/>
  <c r="K576" i="3"/>
  <c r="J576" i="3"/>
  <c r="O575" i="3"/>
  <c r="K575" i="3"/>
  <c r="J575" i="3"/>
  <c r="O574" i="3"/>
  <c r="K574" i="3"/>
  <c r="J574" i="3"/>
  <c r="O573" i="3"/>
  <c r="K573" i="3"/>
  <c r="J573" i="3"/>
  <c r="O572" i="3"/>
  <c r="K572" i="3"/>
  <c r="J572" i="3"/>
  <c r="O571" i="3"/>
  <c r="K571" i="3"/>
  <c r="J571" i="3"/>
  <c r="O570" i="3"/>
  <c r="K570" i="3"/>
  <c r="J570" i="3"/>
  <c r="O569" i="3"/>
  <c r="K569" i="3"/>
  <c r="J569" i="3"/>
  <c r="O568" i="3"/>
  <c r="K568" i="3"/>
  <c r="J568" i="3"/>
  <c r="O567" i="3"/>
  <c r="K567" i="3"/>
  <c r="J567" i="3"/>
  <c r="O566" i="3"/>
  <c r="K566" i="3"/>
  <c r="J566" i="3"/>
  <c r="O565" i="3"/>
  <c r="K565" i="3"/>
  <c r="J565" i="3"/>
  <c r="O564" i="3"/>
  <c r="K564" i="3"/>
  <c r="J564" i="3"/>
  <c r="O563" i="3"/>
  <c r="K563" i="3"/>
  <c r="J563" i="3"/>
  <c r="O562" i="3"/>
  <c r="K562" i="3"/>
  <c r="J562" i="3"/>
  <c r="O561" i="3"/>
  <c r="K561" i="3"/>
  <c r="J561" i="3"/>
  <c r="O560" i="3"/>
  <c r="K560" i="3"/>
  <c r="J560" i="3"/>
  <c r="O559" i="3"/>
  <c r="K559" i="3"/>
  <c r="J559" i="3"/>
  <c r="O558" i="3"/>
  <c r="K558" i="3"/>
  <c r="J558" i="3"/>
  <c r="O557" i="3"/>
  <c r="K557" i="3"/>
  <c r="J557" i="3"/>
  <c r="O556" i="3"/>
  <c r="K556" i="3"/>
  <c r="J556" i="3"/>
  <c r="O555" i="3"/>
  <c r="K555" i="3"/>
  <c r="J555" i="3"/>
  <c r="O554" i="3"/>
  <c r="K554" i="3"/>
  <c r="J554" i="3"/>
  <c r="O553" i="3"/>
  <c r="K553" i="3"/>
  <c r="J553" i="3"/>
  <c r="O552" i="3"/>
  <c r="K552" i="3"/>
  <c r="J552" i="3"/>
  <c r="O551" i="3"/>
  <c r="K551" i="3"/>
  <c r="J551" i="3"/>
  <c r="O550" i="3"/>
  <c r="K550" i="3"/>
  <c r="J550" i="3"/>
  <c r="O549" i="3"/>
  <c r="K549" i="3"/>
  <c r="J549" i="3"/>
  <c r="O548" i="3"/>
  <c r="K548" i="3"/>
  <c r="J548" i="3"/>
  <c r="O547" i="3"/>
  <c r="K547" i="3"/>
  <c r="J547" i="3"/>
  <c r="O546" i="3"/>
  <c r="K546" i="3"/>
  <c r="J546" i="3"/>
  <c r="O545" i="3"/>
  <c r="K545" i="3"/>
  <c r="J545" i="3"/>
  <c r="O544" i="3"/>
  <c r="K544" i="3"/>
  <c r="J544" i="3"/>
  <c r="O543" i="3"/>
  <c r="K543" i="3"/>
  <c r="J543" i="3"/>
  <c r="O542" i="3"/>
  <c r="K542" i="3"/>
  <c r="J542" i="3"/>
  <c r="O541" i="3"/>
  <c r="K541" i="3"/>
  <c r="J541" i="3"/>
  <c r="O540" i="3"/>
  <c r="K540" i="3"/>
  <c r="J540" i="3"/>
  <c r="O539" i="3"/>
  <c r="K539" i="3"/>
  <c r="J539" i="3"/>
  <c r="O538" i="3"/>
  <c r="K538" i="3"/>
  <c r="J538" i="3"/>
  <c r="O537" i="3"/>
  <c r="K537" i="3"/>
  <c r="J537" i="3"/>
  <c r="O536" i="3"/>
  <c r="K536" i="3"/>
  <c r="J536" i="3"/>
  <c r="O535" i="3"/>
  <c r="K535" i="3"/>
  <c r="J535" i="3"/>
  <c r="O534" i="3"/>
  <c r="K534" i="3"/>
  <c r="J534" i="3"/>
  <c r="O533" i="3"/>
  <c r="K533" i="3"/>
  <c r="J533" i="3"/>
  <c r="O532" i="3"/>
  <c r="K532" i="3"/>
  <c r="J532" i="3"/>
  <c r="O531" i="3"/>
  <c r="K531" i="3"/>
  <c r="J531" i="3"/>
  <c r="O530" i="3"/>
  <c r="K530" i="3"/>
  <c r="J530" i="3"/>
  <c r="O529" i="3"/>
  <c r="K529" i="3"/>
  <c r="J529" i="3"/>
  <c r="O528" i="3"/>
  <c r="K528" i="3"/>
  <c r="J528" i="3"/>
  <c r="O527" i="3"/>
  <c r="K527" i="3"/>
  <c r="J527" i="3"/>
  <c r="O526" i="3"/>
  <c r="K526" i="3"/>
  <c r="J526" i="3"/>
  <c r="O525" i="3"/>
  <c r="K525" i="3"/>
  <c r="J525" i="3"/>
  <c r="O524" i="3"/>
  <c r="K524" i="3"/>
  <c r="J524" i="3"/>
  <c r="O523" i="3"/>
  <c r="K523" i="3"/>
  <c r="J523" i="3"/>
  <c r="O522" i="3"/>
  <c r="K522" i="3"/>
  <c r="J522" i="3"/>
  <c r="O521" i="3"/>
  <c r="K521" i="3"/>
  <c r="J521" i="3"/>
  <c r="O520" i="3"/>
  <c r="K520" i="3"/>
  <c r="J520" i="3"/>
  <c r="O519" i="3"/>
  <c r="K519" i="3"/>
  <c r="J519" i="3"/>
  <c r="O518" i="3"/>
  <c r="K518" i="3"/>
  <c r="J518" i="3"/>
  <c r="O517" i="3"/>
  <c r="K517" i="3"/>
  <c r="J517" i="3"/>
  <c r="O516" i="3"/>
  <c r="K516" i="3"/>
  <c r="J516" i="3"/>
  <c r="O515" i="3"/>
  <c r="K515" i="3"/>
  <c r="J515" i="3"/>
  <c r="O514" i="3"/>
  <c r="K514" i="3"/>
  <c r="J514" i="3"/>
  <c r="O513" i="3"/>
  <c r="K513" i="3"/>
  <c r="J513" i="3"/>
  <c r="O512" i="3"/>
  <c r="K512" i="3"/>
  <c r="J512" i="3"/>
  <c r="O511" i="3"/>
  <c r="K511" i="3"/>
  <c r="J511" i="3"/>
  <c r="O510" i="3"/>
  <c r="K510" i="3"/>
  <c r="J510" i="3"/>
  <c r="O509" i="3"/>
  <c r="K509" i="3"/>
  <c r="J509" i="3"/>
  <c r="O508" i="3"/>
  <c r="K508" i="3"/>
  <c r="J508" i="3"/>
  <c r="O507" i="3"/>
  <c r="K507" i="3"/>
  <c r="J507" i="3"/>
  <c r="O506" i="3"/>
  <c r="K506" i="3"/>
  <c r="J506" i="3"/>
  <c r="O505" i="3"/>
  <c r="K505" i="3"/>
  <c r="J505" i="3"/>
  <c r="O504" i="3"/>
  <c r="K504" i="3"/>
  <c r="J504" i="3"/>
  <c r="O503" i="3"/>
  <c r="K503" i="3"/>
  <c r="J503" i="3"/>
  <c r="O502" i="3"/>
  <c r="K502" i="3"/>
  <c r="J502" i="3"/>
  <c r="O501" i="3"/>
  <c r="K501" i="3"/>
  <c r="J501" i="3"/>
  <c r="O500" i="3"/>
  <c r="K500" i="3"/>
  <c r="J500" i="3"/>
  <c r="O499" i="3"/>
  <c r="K499" i="3"/>
  <c r="J499" i="3"/>
  <c r="O498" i="3"/>
  <c r="K498" i="3"/>
  <c r="J498" i="3"/>
  <c r="O497" i="3"/>
  <c r="K497" i="3"/>
  <c r="J497" i="3"/>
  <c r="O496" i="3"/>
  <c r="K496" i="3"/>
  <c r="J496" i="3"/>
  <c r="O495" i="3"/>
  <c r="K495" i="3"/>
  <c r="J495" i="3"/>
  <c r="O494" i="3"/>
  <c r="K494" i="3"/>
  <c r="J494" i="3"/>
  <c r="O493" i="3"/>
  <c r="K493" i="3"/>
  <c r="J493" i="3"/>
  <c r="O492" i="3"/>
  <c r="K492" i="3"/>
  <c r="J492" i="3"/>
  <c r="O491" i="3"/>
  <c r="K491" i="3"/>
  <c r="J491" i="3"/>
  <c r="O490" i="3"/>
  <c r="K490" i="3"/>
  <c r="J490" i="3"/>
  <c r="O489" i="3"/>
  <c r="K489" i="3"/>
  <c r="J489" i="3"/>
  <c r="O488" i="3"/>
  <c r="K488" i="3"/>
  <c r="J488" i="3"/>
  <c r="O487" i="3"/>
  <c r="K487" i="3"/>
  <c r="J487" i="3"/>
  <c r="O486" i="3"/>
  <c r="K486" i="3"/>
  <c r="J486" i="3"/>
  <c r="O485" i="3"/>
  <c r="K485" i="3"/>
  <c r="J485" i="3"/>
  <c r="O484" i="3"/>
  <c r="K484" i="3"/>
  <c r="J484" i="3"/>
  <c r="O483" i="3"/>
  <c r="K483" i="3"/>
  <c r="J483" i="3"/>
  <c r="O482" i="3"/>
  <c r="K482" i="3"/>
  <c r="J482" i="3"/>
  <c r="O481" i="3"/>
  <c r="K481" i="3"/>
  <c r="J481" i="3"/>
  <c r="O480" i="3"/>
  <c r="K480" i="3"/>
  <c r="J480" i="3"/>
  <c r="O479" i="3"/>
  <c r="K479" i="3"/>
  <c r="J479" i="3"/>
  <c r="O478" i="3"/>
  <c r="K478" i="3"/>
  <c r="J478" i="3"/>
  <c r="O477" i="3"/>
  <c r="K477" i="3"/>
  <c r="J477" i="3"/>
  <c r="O476" i="3"/>
  <c r="K476" i="3"/>
  <c r="J476" i="3"/>
  <c r="O475" i="3"/>
  <c r="K475" i="3"/>
  <c r="J475" i="3"/>
  <c r="O474" i="3"/>
  <c r="K474" i="3"/>
  <c r="J474" i="3"/>
  <c r="O473" i="3"/>
  <c r="K473" i="3"/>
  <c r="J473" i="3"/>
  <c r="O472" i="3"/>
  <c r="K472" i="3"/>
  <c r="J472" i="3"/>
  <c r="O471" i="3"/>
  <c r="K471" i="3"/>
  <c r="J471" i="3"/>
  <c r="O470" i="3"/>
  <c r="K470" i="3"/>
  <c r="J470" i="3"/>
  <c r="O469" i="3"/>
  <c r="K469" i="3"/>
  <c r="J469" i="3"/>
  <c r="O468" i="3"/>
  <c r="K468" i="3"/>
  <c r="J468" i="3"/>
  <c r="O467" i="3"/>
  <c r="K467" i="3"/>
  <c r="J467" i="3"/>
  <c r="O466" i="3"/>
  <c r="K466" i="3"/>
  <c r="J466" i="3"/>
  <c r="O465" i="3"/>
  <c r="K465" i="3"/>
  <c r="J465" i="3"/>
  <c r="O464" i="3"/>
  <c r="K464" i="3"/>
  <c r="J464" i="3"/>
  <c r="O463" i="3"/>
  <c r="K463" i="3"/>
  <c r="J463" i="3"/>
  <c r="O462" i="3"/>
  <c r="K462" i="3"/>
  <c r="J462" i="3"/>
  <c r="O461" i="3"/>
  <c r="K461" i="3"/>
  <c r="J461" i="3"/>
  <c r="O460" i="3"/>
  <c r="K460" i="3"/>
  <c r="J460" i="3"/>
  <c r="O459" i="3"/>
  <c r="K459" i="3"/>
  <c r="J459" i="3"/>
  <c r="O458" i="3"/>
  <c r="K458" i="3"/>
  <c r="J458" i="3"/>
  <c r="O457" i="3"/>
  <c r="K457" i="3"/>
  <c r="J457" i="3"/>
  <c r="O456" i="3"/>
  <c r="K456" i="3"/>
  <c r="J456" i="3"/>
  <c r="O455" i="3"/>
  <c r="K455" i="3"/>
  <c r="J455" i="3"/>
  <c r="O454" i="3"/>
  <c r="K454" i="3"/>
  <c r="J454" i="3"/>
  <c r="O453" i="3"/>
  <c r="K453" i="3"/>
  <c r="J453" i="3"/>
  <c r="O452" i="3"/>
  <c r="K452" i="3"/>
  <c r="J452" i="3"/>
  <c r="O451" i="3"/>
  <c r="K451" i="3"/>
  <c r="J451" i="3"/>
  <c r="O450" i="3"/>
  <c r="K450" i="3"/>
  <c r="J450" i="3"/>
  <c r="O449" i="3"/>
  <c r="K449" i="3"/>
  <c r="J449" i="3"/>
  <c r="O448" i="3"/>
  <c r="K448" i="3"/>
  <c r="J448" i="3"/>
  <c r="O447" i="3"/>
  <c r="K447" i="3"/>
  <c r="J447" i="3"/>
  <c r="O446" i="3"/>
  <c r="K446" i="3"/>
  <c r="J446" i="3"/>
  <c r="O445" i="3"/>
  <c r="K445" i="3"/>
  <c r="J445" i="3"/>
  <c r="O444" i="3"/>
  <c r="K444" i="3"/>
  <c r="J444" i="3"/>
  <c r="O443" i="3"/>
  <c r="K443" i="3"/>
  <c r="J443" i="3"/>
  <c r="O442" i="3"/>
  <c r="K442" i="3"/>
  <c r="J442" i="3"/>
  <c r="O441" i="3"/>
  <c r="K441" i="3"/>
  <c r="J441" i="3"/>
  <c r="O440" i="3"/>
  <c r="K440" i="3"/>
  <c r="J440" i="3"/>
  <c r="O439" i="3"/>
  <c r="K439" i="3"/>
  <c r="J439" i="3"/>
  <c r="O438" i="3"/>
  <c r="K438" i="3"/>
  <c r="J438" i="3"/>
  <c r="O437" i="3"/>
  <c r="K437" i="3"/>
  <c r="J437" i="3"/>
  <c r="O436" i="3"/>
  <c r="K436" i="3"/>
  <c r="J436" i="3"/>
  <c r="O435" i="3"/>
  <c r="K435" i="3"/>
  <c r="J435" i="3"/>
  <c r="O434" i="3"/>
  <c r="K434" i="3"/>
  <c r="J434" i="3"/>
  <c r="O433" i="3"/>
  <c r="K433" i="3"/>
  <c r="J433" i="3"/>
  <c r="O432" i="3"/>
  <c r="K432" i="3"/>
  <c r="J432" i="3"/>
  <c r="O431" i="3"/>
  <c r="K431" i="3"/>
  <c r="J431" i="3"/>
  <c r="O430" i="3"/>
  <c r="K430" i="3"/>
  <c r="J430" i="3"/>
  <c r="O429" i="3"/>
  <c r="K429" i="3"/>
  <c r="J429" i="3"/>
  <c r="O428" i="3"/>
  <c r="K428" i="3"/>
  <c r="J428" i="3"/>
  <c r="O427" i="3"/>
  <c r="K427" i="3"/>
  <c r="J427" i="3"/>
  <c r="O426" i="3"/>
  <c r="K426" i="3"/>
  <c r="J426" i="3"/>
  <c r="O425" i="3"/>
  <c r="K425" i="3"/>
  <c r="J425" i="3"/>
  <c r="O424" i="3"/>
  <c r="K424" i="3"/>
  <c r="J424" i="3"/>
  <c r="O423" i="3"/>
  <c r="K423" i="3"/>
  <c r="J423" i="3"/>
  <c r="O422" i="3"/>
  <c r="K422" i="3"/>
  <c r="J422" i="3"/>
  <c r="O421" i="3"/>
  <c r="K421" i="3"/>
  <c r="J421" i="3"/>
  <c r="O420" i="3"/>
  <c r="K420" i="3"/>
  <c r="J420" i="3"/>
  <c r="O419" i="3"/>
  <c r="K419" i="3"/>
  <c r="J419" i="3"/>
  <c r="O418" i="3"/>
  <c r="K418" i="3"/>
  <c r="J418" i="3"/>
  <c r="O417" i="3"/>
  <c r="K417" i="3"/>
  <c r="J417" i="3"/>
  <c r="O416" i="3"/>
  <c r="K416" i="3"/>
  <c r="J416" i="3"/>
  <c r="O415" i="3"/>
  <c r="K415" i="3"/>
  <c r="J415" i="3"/>
  <c r="O414" i="3"/>
  <c r="K414" i="3"/>
  <c r="J414" i="3"/>
  <c r="O413" i="3"/>
  <c r="K413" i="3"/>
  <c r="J413" i="3"/>
  <c r="O412" i="3"/>
  <c r="K412" i="3"/>
  <c r="J412" i="3"/>
  <c r="O411" i="3"/>
  <c r="K411" i="3"/>
  <c r="J411" i="3"/>
  <c r="O410" i="3"/>
  <c r="K410" i="3"/>
  <c r="J410" i="3"/>
  <c r="O409" i="3"/>
  <c r="K409" i="3"/>
  <c r="J409" i="3"/>
  <c r="O408" i="3"/>
  <c r="K408" i="3"/>
  <c r="J408" i="3"/>
  <c r="O407" i="3"/>
  <c r="K407" i="3"/>
  <c r="J407" i="3"/>
  <c r="O406" i="3"/>
  <c r="K406" i="3"/>
  <c r="J406" i="3"/>
  <c r="O405" i="3"/>
  <c r="K405" i="3"/>
  <c r="J405" i="3"/>
  <c r="O404" i="3"/>
  <c r="K404" i="3"/>
  <c r="J404" i="3"/>
  <c r="O403" i="3"/>
  <c r="K403" i="3"/>
  <c r="J403" i="3"/>
  <c r="O402" i="3"/>
  <c r="K402" i="3"/>
  <c r="J402" i="3"/>
  <c r="O401" i="3"/>
  <c r="K401" i="3"/>
  <c r="J401" i="3"/>
  <c r="O400" i="3"/>
  <c r="K400" i="3"/>
  <c r="J400" i="3"/>
  <c r="O399" i="3"/>
  <c r="K399" i="3"/>
  <c r="J399" i="3"/>
  <c r="O398" i="3"/>
  <c r="K398" i="3"/>
  <c r="J398" i="3"/>
  <c r="O397" i="3"/>
  <c r="K397" i="3"/>
  <c r="J397" i="3"/>
  <c r="O396" i="3"/>
  <c r="K396" i="3"/>
  <c r="J396" i="3"/>
  <c r="O395" i="3"/>
  <c r="K395" i="3"/>
  <c r="J395" i="3"/>
  <c r="O394" i="3"/>
  <c r="K394" i="3"/>
  <c r="J394" i="3"/>
  <c r="O393" i="3"/>
  <c r="K393" i="3"/>
  <c r="J393" i="3"/>
  <c r="O392" i="3"/>
  <c r="K392" i="3"/>
  <c r="J392" i="3"/>
  <c r="O391" i="3"/>
  <c r="K391" i="3"/>
  <c r="J391" i="3"/>
  <c r="O390" i="3"/>
  <c r="K390" i="3"/>
  <c r="J390" i="3"/>
  <c r="O389" i="3"/>
  <c r="K389" i="3"/>
  <c r="J389" i="3"/>
  <c r="O388" i="3"/>
  <c r="K388" i="3"/>
  <c r="J388" i="3"/>
  <c r="O387" i="3"/>
  <c r="K387" i="3"/>
  <c r="J387" i="3"/>
  <c r="O386" i="3"/>
  <c r="K386" i="3"/>
  <c r="J386" i="3"/>
  <c r="O385" i="3"/>
  <c r="K385" i="3"/>
  <c r="J385" i="3"/>
  <c r="O384" i="3"/>
  <c r="K384" i="3"/>
  <c r="J384" i="3"/>
  <c r="O383" i="3"/>
  <c r="K383" i="3"/>
  <c r="J383" i="3"/>
  <c r="O382" i="3"/>
  <c r="K382" i="3"/>
  <c r="J382" i="3"/>
  <c r="O381" i="3"/>
  <c r="K381" i="3"/>
  <c r="J381" i="3"/>
  <c r="O380" i="3"/>
  <c r="K380" i="3"/>
  <c r="J380" i="3"/>
  <c r="O379" i="3"/>
  <c r="K379" i="3"/>
  <c r="J379" i="3"/>
  <c r="O378" i="3"/>
  <c r="K378" i="3"/>
  <c r="J378" i="3"/>
  <c r="O377" i="3"/>
  <c r="K377" i="3"/>
  <c r="J377" i="3"/>
  <c r="O376" i="3"/>
  <c r="K376" i="3"/>
  <c r="J376" i="3"/>
  <c r="O375" i="3"/>
  <c r="K375" i="3"/>
  <c r="J375" i="3"/>
  <c r="O374" i="3"/>
  <c r="K374" i="3"/>
  <c r="J374" i="3"/>
  <c r="O373" i="3"/>
  <c r="K373" i="3"/>
  <c r="J373" i="3"/>
  <c r="O372" i="3"/>
  <c r="K372" i="3"/>
  <c r="J372" i="3"/>
  <c r="O371" i="3"/>
  <c r="K371" i="3"/>
  <c r="J371" i="3"/>
  <c r="O370" i="3"/>
  <c r="K370" i="3"/>
  <c r="J370" i="3"/>
  <c r="O369" i="3"/>
  <c r="K369" i="3"/>
  <c r="J369" i="3"/>
  <c r="O368" i="3"/>
  <c r="K368" i="3"/>
  <c r="J368" i="3"/>
  <c r="O367" i="3"/>
  <c r="K367" i="3"/>
  <c r="J367" i="3"/>
  <c r="O366" i="3"/>
  <c r="K366" i="3"/>
  <c r="J366" i="3"/>
  <c r="O365" i="3"/>
  <c r="K365" i="3"/>
  <c r="J365" i="3"/>
  <c r="O364" i="3"/>
  <c r="K364" i="3"/>
  <c r="J364" i="3"/>
  <c r="O363" i="3"/>
  <c r="K363" i="3"/>
  <c r="J363" i="3"/>
  <c r="O362" i="3"/>
  <c r="K362" i="3"/>
  <c r="J362" i="3"/>
  <c r="O361" i="3"/>
  <c r="K361" i="3"/>
  <c r="J361" i="3"/>
  <c r="O360" i="3"/>
  <c r="K360" i="3"/>
  <c r="J360" i="3"/>
  <c r="O359" i="3"/>
  <c r="K359" i="3"/>
  <c r="J359" i="3"/>
  <c r="O358" i="3"/>
  <c r="K358" i="3"/>
  <c r="J358" i="3"/>
  <c r="O357" i="3"/>
  <c r="K357" i="3"/>
  <c r="J357" i="3"/>
  <c r="O356" i="3"/>
  <c r="K356" i="3"/>
  <c r="J356" i="3"/>
  <c r="O355" i="3"/>
  <c r="K355" i="3"/>
  <c r="J355" i="3"/>
  <c r="O354" i="3"/>
  <c r="K354" i="3"/>
  <c r="J354" i="3"/>
  <c r="O353" i="3"/>
  <c r="K353" i="3"/>
  <c r="J353" i="3"/>
  <c r="O352" i="3"/>
  <c r="K352" i="3"/>
  <c r="J352" i="3"/>
  <c r="O351" i="3"/>
  <c r="K351" i="3"/>
  <c r="J351" i="3"/>
  <c r="O350" i="3"/>
  <c r="K350" i="3"/>
  <c r="J350" i="3"/>
  <c r="O349" i="3"/>
  <c r="K349" i="3"/>
  <c r="J349" i="3"/>
  <c r="O348" i="3"/>
  <c r="K348" i="3"/>
  <c r="J348" i="3"/>
  <c r="O347" i="3"/>
  <c r="K347" i="3"/>
  <c r="J347" i="3"/>
  <c r="O346" i="3"/>
  <c r="K346" i="3"/>
  <c r="J346" i="3"/>
  <c r="O345" i="3"/>
  <c r="K345" i="3"/>
  <c r="J345" i="3"/>
  <c r="O344" i="3"/>
  <c r="K344" i="3"/>
  <c r="J344" i="3"/>
  <c r="O343" i="3"/>
  <c r="K343" i="3"/>
  <c r="J343" i="3"/>
  <c r="O342" i="3"/>
  <c r="K342" i="3"/>
  <c r="J342" i="3"/>
  <c r="O341" i="3"/>
  <c r="K341" i="3"/>
  <c r="J341" i="3"/>
  <c r="O340" i="3"/>
  <c r="K340" i="3"/>
  <c r="J340" i="3"/>
  <c r="O339" i="3"/>
  <c r="K339" i="3"/>
  <c r="J339" i="3"/>
  <c r="O338" i="3"/>
  <c r="K338" i="3"/>
  <c r="J338" i="3"/>
  <c r="O337" i="3"/>
  <c r="K337" i="3"/>
  <c r="J337" i="3"/>
  <c r="O336" i="3"/>
  <c r="K336" i="3"/>
  <c r="J336" i="3"/>
  <c r="O335" i="3"/>
  <c r="K335" i="3"/>
  <c r="J335" i="3"/>
  <c r="O334" i="3"/>
  <c r="K334" i="3"/>
  <c r="J334" i="3"/>
  <c r="O333" i="3"/>
  <c r="K333" i="3"/>
  <c r="J333" i="3"/>
  <c r="O332" i="3"/>
  <c r="K332" i="3"/>
  <c r="J332" i="3"/>
  <c r="O331" i="3"/>
  <c r="K331" i="3"/>
  <c r="J331" i="3"/>
  <c r="O330" i="3"/>
  <c r="K330" i="3"/>
  <c r="J330" i="3"/>
  <c r="O329" i="3"/>
  <c r="K329" i="3"/>
  <c r="J329" i="3"/>
  <c r="O328" i="3"/>
  <c r="K328" i="3"/>
  <c r="J328" i="3"/>
  <c r="O327" i="3"/>
  <c r="K327" i="3"/>
  <c r="J327" i="3"/>
  <c r="O326" i="3"/>
  <c r="K326" i="3"/>
  <c r="J326" i="3"/>
  <c r="O325" i="3"/>
  <c r="K325" i="3"/>
  <c r="J325" i="3"/>
  <c r="O324" i="3"/>
  <c r="K324" i="3"/>
  <c r="J324" i="3"/>
  <c r="O323" i="3"/>
  <c r="K323" i="3"/>
  <c r="J323" i="3"/>
  <c r="O322" i="3"/>
  <c r="K322" i="3"/>
  <c r="J322" i="3"/>
  <c r="O321" i="3"/>
  <c r="K321" i="3"/>
  <c r="J321" i="3"/>
  <c r="O320" i="3"/>
  <c r="K320" i="3"/>
  <c r="J320" i="3"/>
  <c r="O319" i="3"/>
  <c r="K319" i="3"/>
  <c r="J319" i="3"/>
  <c r="O318" i="3"/>
  <c r="K318" i="3"/>
  <c r="J318" i="3"/>
  <c r="O317" i="3"/>
  <c r="K317" i="3"/>
  <c r="J317" i="3"/>
  <c r="O316" i="3"/>
  <c r="K316" i="3"/>
  <c r="J316" i="3"/>
  <c r="O315" i="3"/>
  <c r="K315" i="3"/>
  <c r="J315" i="3"/>
  <c r="O314" i="3"/>
  <c r="K314" i="3"/>
  <c r="J314" i="3"/>
  <c r="O313" i="3"/>
  <c r="K313" i="3"/>
  <c r="J313" i="3"/>
  <c r="O312" i="3"/>
  <c r="K312" i="3"/>
  <c r="J312" i="3"/>
  <c r="O311" i="3"/>
  <c r="K311" i="3"/>
  <c r="J311" i="3"/>
  <c r="O310" i="3"/>
  <c r="K310" i="3"/>
  <c r="J310" i="3"/>
  <c r="O309" i="3"/>
  <c r="K309" i="3"/>
  <c r="J309" i="3"/>
  <c r="O308" i="3"/>
  <c r="K308" i="3"/>
  <c r="J308" i="3"/>
  <c r="O307" i="3"/>
  <c r="K307" i="3"/>
  <c r="J307" i="3"/>
  <c r="O306" i="3"/>
  <c r="K306" i="3"/>
  <c r="J306" i="3"/>
  <c r="O305" i="3"/>
  <c r="K305" i="3"/>
  <c r="J305" i="3"/>
  <c r="O304" i="3"/>
  <c r="K304" i="3"/>
  <c r="J304" i="3"/>
  <c r="O303" i="3"/>
  <c r="K303" i="3"/>
  <c r="J303" i="3"/>
  <c r="O302" i="3"/>
  <c r="K302" i="3"/>
  <c r="J302" i="3"/>
  <c r="O301" i="3"/>
  <c r="K301" i="3"/>
  <c r="J301" i="3"/>
  <c r="O300" i="3"/>
  <c r="K300" i="3"/>
  <c r="J300" i="3"/>
  <c r="O299" i="3"/>
  <c r="K299" i="3"/>
  <c r="J299" i="3"/>
  <c r="O298" i="3"/>
  <c r="K298" i="3"/>
  <c r="J298" i="3"/>
  <c r="O297" i="3"/>
  <c r="K297" i="3"/>
  <c r="J297" i="3"/>
  <c r="O296" i="3"/>
  <c r="K296" i="3"/>
  <c r="J296" i="3"/>
  <c r="O295" i="3"/>
  <c r="K295" i="3"/>
  <c r="J295" i="3"/>
  <c r="O294" i="3"/>
  <c r="K294" i="3"/>
  <c r="J294" i="3"/>
  <c r="O293" i="3"/>
  <c r="K293" i="3"/>
  <c r="J293" i="3"/>
  <c r="O292" i="3"/>
  <c r="K292" i="3"/>
  <c r="J292" i="3"/>
  <c r="O291" i="3"/>
  <c r="K291" i="3"/>
  <c r="J291" i="3"/>
  <c r="O290" i="3"/>
  <c r="K290" i="3"/>
  <c r="J290" i="3"/>
  <c r="O289" i="3"/>
  <c r="K289" i="3"/>
  <c r="J289" i="3"/>
  <c r="O288" i="3"/>
  <c r="K288" i="3"/>
  <c r="J288" i="3"/>
  <c r="O287" i="3"/>
  <c r="K287" i="3"/>
  <c r="J287" i="3"/>
  <c r="O286" i="3"/>
  <c r="K286" i="3"/>
  <c r="J286" i="3"/>
  <c r="O285" i="3"/>
  <c r="K285" i="3"/>
  <c r="J285" i="3"/>
  <c r="O284" i="3"/>
  <c r="K284" i="3"/>
  <c r="J284" i="3"/>
  <c r="O283" i="3"/>
  <c r="K283" i="3"/>
  <c r="J283" i="3"/>
  <c r="O282" i="3"/>
  <c r="K282" i="3"/>
  <c r="J282" i="3"/>
  <c r="O281" i="3"/>
  <c r="K281" i="3"/>
  <c r="J281" i="3"/>
  <c r="O280" i="3"/>
  <c r="K280" i="3"/>
  <c r="J280" i="3"/>
  <c r="O279" i="3"/>
  <c r="K279" i="3"/>
  <c r="J279" i="3"/>
  <c r="O278" i="3"/>
  <c r="K278" i="3"/>
  <c r="J278" i="3"/>
  <c r="O277" i="3"/>
  <c r="K277" i="3"/>
  <c r="J277" i="3"/>
  <c r="O276" i="3"/>
  <c r="K276" i="3"/>
  <c r="J276" i="3"/>
  <c r="O275" i="3"/>
  <c r="K275" i="3"/>
  <c r="J275" i="3"/>
  <c r="O274" i="3"/>
  <c r="K274" i="3"/>
  <c r="J274" i="3"/>
  <c r="O273" i="3"/>
  <c r="K273" i="3"/>
  <c r="J273" i="3"/>
  <c r="O272" i="3"/>
  <c r="K272" i="3"/>
  <c r="J272" i="3"/>
  <c r="O271" i="3"/>
  <c r="K271" i="3"/>
  <c r="J271" i="3"/>
  <c r="O270" i="3"/>
  <c r="K270" i="3"/>
  <c r="J270" i="3"/>
  <c r="O269" i="3"/>
  <c r="K269" i="3"/>
  <c r="J269" i="3"/>
  <c r="O268" i="3"/>
  <c r="K268" i="3"/>
  <c r="J268" i="3"/>
  <c r="O267" i="3"/>
  <c r="K267" i="3"/>
  <c r="J267" i="3"/>
  <c r="O266" i="3"/>
  <c r="K266" i="3"/>
  <c r="J266" i="3"/>
  <c r="O265" i="3"/>
  <c r="K265" i="3"/>
  <c r="J265" i="3"/>
  <c r="O264" i="3"/>
  <c r="K264" i="3"/>
  <c r="J264" i="3"/>
  <c r="O263" i="3"/>
  <c r="K263" i="3"/>
  <c r="J263" i="3"/>
  <c r="O262" i="3"/>
  <c r="K262" i="3"/>
  <c r="J262" i="3"/>
  <c r="O261" i="3"/>
  <c r="K261" i="3"/>
  <c r="J261" i="3"/>
  <c r="O260" i="3"/>
  <c r="K260" i="3"/>
  <c r="J260" i="3"/>
  <c r="O259" i="3"/>
  <c r="K259" i="3"/>
  <c r="J259" i="3"/>
  <c r="O258" i="3"/>
  <c r="K258" i="3"/>
  <c r="J258" i="3"/>
  <c r="O257" i="3"/>
  <c r="K257" i="3"/>
  <c r="J257" i="3"/>
  <c r="O256" i="3"/>
  <c r="K256" i="3"/>
  <c r="J256" i="3"/>
  <c r="O255" i="3"/>
  <c r="K255" i="3"/>
  <c r="J255" i="3"/>
  <c r="O254" i="3"/>
  <c r="K254" i="3"/>
  <c r="J254" i="3"/>
  <c r="O253" i="3"/>
  <c r="K253" i="3"/>
  <c r="J253" i="3"/>
  <c r="O252" i="3"/>
  <c r="K252" i="3"/>
  <c r="J252" i="3"/>
  <c r="O251" i="3"/>
  <c r="K251" i="3"/>
  <c r="J251" i="3"/>
  <c r="O250" i="3"/>
  <c r="K250" i="3"/>
  <c r="J250" i="3"/>
  <c r="O249" i="3"/>
  <c r="K249" i="3"/>
  <c r="J249" i="3"/>
  <c r="O248" i="3"/>
  <c r="K248" i="3"/>
  <c r="J248" i="3"/>
  <c r="O247" i="3"/>
  <c r="K247" i="3"/>
  <c r="J247" i="3"/>
  <c r="O246" i="3"/>
  <c r="K246" i="3"/>
  <c r="J246" i="3"/>
  <c r="O245" i="3"/>
  <c r="K245" i="3"/>
  <c r="J245" i="3"/>
  <c r="O244" i="3"/>
  <c r="K244" i="3"/>
  <c r="J244" i="3"/>
  <c r="O243" i="3"/>
  <c r="K243" i="3"/>
  <c r="J243" i="3"/>
  <c r="O242" i="3"/>
  <c r="K242" i="3"/>
  <c r="J242" i="3"/>
  <c r="O241" i="3"/>
  <c r="K241" i="3"/>
  <c r="J241" i="3"/>
  <c r="O240" i="3"/>
  <c r="K240" i="3"/>
  <c r="J240" i="3"/>
  <c r="O239" i="3"/>
  <c r="K239" i="3"/>
  <c r="J239" i="3"/>
  <c r="O238" i="3"/>
  <c r="K238" i="3"/>
  <c r="J238" i="3"/>
  <c r="O237" i="3"/>
  <c r="K237" i="3"/>
  <c r="J237" i="3"/>
  <c r="O236" i="3"/>
  <c r="K236" i="3"/>
  <c r="J236" i="3"/>
  <c r="O235" i="3"/>
  <c r="K235" i="3"/>
  <c r="J235" i="3"/>
  <c r="O234" i="3"/>
  <c r="K234" i="3"/>
  <c r="J234" i="3"/>
  <c r="O233" i="3"/>
  <c r="K233" i="3"/>
  <c r="J233" i="3"/>
  <c r="O232" i="3"/>
  <c r="K232" i="3"/>
  <c r="J232" i="3"/>
  <c r="O231" i="3"/>
  <c r="K231" i="3"/>
  <c r="J231" i="3"/>
  <c r="O230" i="3"/>
  <c r="K230" i="3"/>
  <c r="J230" i="3"/>
  <c r="O229" i="3"/>
  <c r="K229" i="3"/>
  <c r="J229" i="3"/>
  <c r="O228" i="3"/>
  <c r="K228" i="3"/>
  <c r="J228" i="3"/>
  <c r="O227" i="3"/>
  <c r="K227" i="3"/>
  <c r="J227" i="3"/>
  <c r="O226" i="3"/>
  <c r="K226" i="3"/>
  <c r="J226" i="3"/>
  <c r="O225" i="3"/>
  <c r="K225" i="3"/>
  <c r="J225" i="3"/>
  <c r="O224" i="3"/>
  <c r="K224" i="3"/>
  <c r="J224" i="3"/>
  <c r="O223" i="3"/>
  <c r="K223" i="3"/>
  <c r="J223" i="3"/>
  <c r="O222" i="3"/>
  <c r="K222" i="3"/>
  <c r="J222" i="3"/>
  <c r="O221" i="3"/>
  <c r="K221" i="3"/>
  <c r="J221" i="3"/>
  <c r="O220" i="3"/>
  <c r="K220" i="3"/>
  <c r="J220" i="3"/>
  <c r="O219" i="3"/>
  <c r="K219" i="3"/>
  <c r="J219" i="3"/>
  <c r="O218" i="3"/>
  <c r="K218" i="3"/>
  <c r="J218" i="3"/>
  <c r="O217" i="3"/>
  <c r="K217" i="3"/>
  <c r="J217" i="3"/>
  <c r="O216" i="3"/>
  <c r="K216" i="3"/>
  <c r="J216" i="3"/>
  <c r="O215" i="3"/>
  <c r="K215" i="3"/>
  <c r="J215" i="3"/>
  <c r="O214" i="3"/>
  <c r="K214" i="3"/>
  <c r="J214" i="3"/>
  <c r="O213" i="3"/>
  <c r="K213" i="3"/>
  <c r="J213" i="3"/>
  <c r="O212" i="3"/>
  <c r="K212" i="3"/>
  <c r="J212" i="3"/>
  <c r="O211" i="3"/>
  <c r="K211" i="3"/>
  <c r="J211" i="3"/>
  <c r="O210" i="3"/>
  <c r="K210" i="3"/>
  <c r="J210" i="3"/>
  <c r="O209" i="3"/>
  <c r="K209" i="3"/>
  <c r="J209" i="3"/>
  <c r="O208" i="3"/>
  <c r="K208" i="3"/>
  <c r="J208" i="3"/>
  <c r="O207" i="3"/>
  <c r="K207" i="3"/>
  <c r="J207" i="3"/>
  <c r="O206" i="3"/>
  <c r="K206" i="3"/>
  <c r="J206" i="3"/>
  <c r="O205" i="3"/>
  <c r="K205" i="3"/>
  <c r="J205" i="3"/>
  <c r="O204" i="3"/>
  <c r="K204" i="3"/>
  <c r="J204" i="3"/>
  <c r="O203" i="3"/>
  <c r="K203" i="3"/>
  <c r="J203" i="3"/>
  <c r="O202" i="3"/>
  <c r="K202" i="3"/>
  <c r="J202" i="3"/>
  <c r="O201" i="3"/>
  <c r="K201" i="3"/>
  <c r="J201" i="3"/>
  <c r="O200" i="3"/>
  <c r="K200" i="3"/>
  <c r="J200" i="3"/>
  <c r="O199" i="3"/>
  <c r="K199" i="3"/>
  <c r="J199" i="3"/>
  <c r="O198" i="3"/>
  <c r="K198" i="3"/>
  <c r="J198" i="3"/>
  <c r="O197" i="3"/>
  <c r="K197" i="3"/>
  <c r="J197" i="3"/>
  <c r="O196" i="3"/>
  <c r="K196" i="3"/>
  <c r="J196" i="3"/>
  <c r="O195" i="3"/>
  <c r="K195" i="3"/>
  <c r="J195" i="3"/>
  <c r="O194" i="3"/>
  <c r="K194" i="3"/>
  <c r="J194" i="3"/>
  <c r="O193" i="3"/>
  <c r="K193" i="3"/>
  <c r="J193" i="3"/>
  <c r="O192" i="3"/>
  <c r="K192" i="3"/>
  <c r="J192" i="3"/>
  <c r="O191" i="3"/>
  <c r="K191" i="3"/>
  <c r="J191" i="3"/>
  <c r="O190" i="3"/>
  <c r="K190" i="3"/>
  <c r="J190" i="3"/>
  <c r="O189" i="3"/>
  <c r="K189" i="3"/>
  <c r="J189" i="3"/>
  <c r="O188" i="3"/>
  <c r="K188" i="3"/>
  <c r="J188" i="3"/>
  <c r="O187" i="3"/>
  <c r="K187" i="3"/>
  <c r="J187" i="3"/>
  <c r="O186" i="3"/>
  <c r="K186" i="3"/>
  <c r="J186" i="3"/>
  <c r="O185" i="3"/>
  <c r="K185" i="3"/>
  <c r="J185" i="3"/>
  <c r="O184" i="3"/>
  <c r="K184" i="3"/>
  <c r="J184" i="3"/>
  <c r="O183" i="3"/>
  <c r="K183" i="3"/>
  <c r="J183" i="3"/>
  <c r="O182" i="3"/>
  <c r="K182" i="3"/>
  <c r="J182" i="3"/>
  <c r="O181" i="3"/>
  <c r="K181" i="3"/>
  <c r="J181" i="3"/>
  <c r="O180" i="3"/>
  <c r="K180" i="3"/>
  <c r="J180" i="3"/>
  <c r="O179" i="3"/>
  <c r="K179" i="3"/>
  <c r="J179" i="3"/>
  <c r="O178" i="3"/>
  <c r="K178" i="3"/>
  <c r="J178" i="3"/>
  <c r="O177" i="3"/>
  <c r="K177" i="3"/>
  <c r="J177" i="3"/>
  <c r="O176" i="3"/>
  <c r="K176" i="3"/>
  <c r="J176" i="3"/>
  <c r="O175" i="3"/>
  <c r="K175" i="3"/>
  <c r="J175" i="3"/>
  <c r="O174" i="3"/>
  <c r="K174" i="3"/>
  <c r="J174" i="3"/>
  <c r="O173" i="3"/>
  <c r="K173" i="3"/>
  <c r="J173" i="3"/>
  <c r="O172" i="3"/>
  <c r="K172" i="3"/>
  <c r="J172" i="3"/>
  <c r="O171" i="3"/>
  <c r="K171" i="3"/>
  <c r="J171" i="3"/>
  <c r="O170" i="3"/>
  <c r="K170" i="3"/>
  <c r="J170" i="3"/>
  <c r="O169" i="3"/>
  <c r="K169" i="3"/>
  <c r="J169" i="3"/>
  <c r="O168" i="3"/>
  <c r="K168" i="3"/>
  <c r="J168" i="3"/>
  <c r="O167" i="3"/>
  <c r="K167" i="3"/>
  <c r="J167" i="3"/>
  <c r="O166" i="3"/>
  <c r="K166" i="3"/>
  <c r="J166" i="3"/>
  <c r="O165" i="3"/>
  <c r="K165" i="3"/>
  <c r="J165" i="3"/>
  <c r="O164" i="3"/>
  <c r="K164" i="3"/>
  <c r="J164" i="3"/>
  <c r="O163" i="3"/>
  <c r="K163" i="3"/>
  <c r="J163" i="3"/>
  <c r="O162" i="3"/>
  <c r="K162" i="3"/>
  <c r="J162" i="3"/>
  <c r="O161" i="3"/>
  <c r="K161" i="3"/>
  <c r="J161" i="3"/>
  <c r="O160" i="3"/>
  <c r="K160" i="3"/>
  <c r="J160" i="3"/>
  <c r="O159" i="3"/>
  <c r="K159" i="3"/>
  <c r="J159" i="3"/>
  <c r="O158" i="3"/>
  <c r="K158" i="3"/>
  <c r="J158" i="3"/>
  <c r="O157" i="3"/>
  <c r="K157" i="3"/>
  <c r="J157" i="3"/>
  <c r="O156" i="3"/>
  <c r="K156" i="3"/>
  <c r="J156" i="3"/>
  <c r="O155" i="3"/>
  <c r="K155" i="3"/>
  <c r="J155" i="3"/>
  <c r="O154" i="3"/>
  <c r="K154" i="3"/>
  <c r="J154" i="3"/>
  <c r="O153" i="3"/>
  <c r="K153" i="3"/>
  <c r="J153" i="3"/>
  <c r="O152" i="3"/>
  <c r="K152" i="3"/>
  <c r="J152" i="3"/>
  <c r="O151" i="3"/>
  <c r="K151" i="3"/>
  <c r="J151" i="3"/>
  <c r="O150" i="3"/>
  <c r="K150" i="3"/>
  <c r="J150" i="3"/>
  <c r="O149" i="3"/>
  <c r="K149" i="3"/>
  <c r="J149" i="3"/>
  <c r="O148" i="3"/>
  <c r="K148" i="3"/>
  <c r="J148" i="3"/>
  <c r="O147" i="3"/>
  <c r="K147" i="3"/>
  <c r="J147" i="3"/>
  <c r="O146" i="3"/>
  <c r="K146" i="3"/>
  <c r="J146" i="3"/>
  <c r="O145" i="3"/>
  <c r="K145" i="3"/>
  <c r="J145" i="3"/>
  <c r="O144" i="3"/>
  <c r="K144" i="3"/>
  <c r="J144" i="3"/>
  <c r="O143" i="3"/>
  <c r="K143" i="3"/>
  <c r="J143" i="3"/>
  <c r="O142" i="3"/>
  <c r="K142" i="3"/>
  <c r="J142" i="3"/>
  <c r="O141" i="3"/>
  <c r="K141" i="3"/>
  <c r="J141" i="3"/>
  <c r="O140" i="3"/>
  <c r="K140" i="3"/>
  <c r="J140" i="3"/>
  <c r="O139" i="3"/>
  <c r="K139" i="3"/>
  <c r="J139" i="3"/>
  <c r="O138" i="3"/>
  <c r="K138" i="3"/>
  <c r="J138" i="3"/>
  <c r="O137" i="3"/>
  <c r="K137" i="3"/>
  <c r="J137" i="3"/>
  <c r="O136" i="3"/>
  <c r="K136" i="3"/>
  <c r="J136" i="3"/>
  <c r="O135" i="3"/>
  <c r="K135" i="3"/>
  <c r="J135" i="3"/>
  <c r="O134" i="3"/>
  <c r="K134" i="3"/>
  <c r="J134" i="3"/>
  <c r="O133" i="3"/>
  <c r="K133" i="3"/>
  <c r="J133" i="3"/>
  <c r="O132" i="3"/>
  <c r="K132" i="3"/>
  <c r="J132" i="3"/>
  <c r="O131" i="3"/>
  <c r="K131" i="3"/>
  <c r="J131" i="3"/>
  <c r="O130" i="3"/>
  <c r="K130" i="3"/>
  <c r="J130" i="3"/>
  <c r="O129" i="3"/>
  <c r="K129" i="3"/>
  <c r="J129" i="3"/>
  <c r="O128" i="3"/>
  <c r="K128" i="3"/>
  <c r="J128" i="3"/>
  <c r="O127" i="3"/>
  <c r="K127" i="3"/>
  <c r="J127" i="3"/>
  <c r="O126" i="3"/>
  <c r="K126" i="3"/>
  <c r="J126" i="3"/>
  <c r="O125" i="3"/>
  <c r="K125" i="3"/>
  <c r="J125" i="3"/>
  <c r="O124" i="3"/>
  <c r="K124" i="3"/>
  <c r="J124" i="3"/>
  <c r="O123" i="3"/>
  <c r="K123" i="3"/>
  <c r="J123" i="3"/>
  <c r="O122" i="3"/>
  <c r="K122" i="3"/>
  <c r="J122" i="3"/>
  <c r="O121" i="3"/>
  <c r="K121" i="3"/>
  <c r="J121" i="3"/>
  <c r="O120" i="3"/>
  <c r="K120" i="3"/>
  <c r="J120" i="3"/>
  <c r="O119" i="3"/>
  <c r="K119" i="3"/>
  <c r="J119" i="3"/>
  <c r="O118" i="3"/>
  <c r="K118" i="3"/>
  <c r="J118" i="3"/>
  <c r="O117" i="3"/>
  <c r="K117" i="3"/>
  <c r="J117" i="3"/>
  <c r="O116" i="3"/>
  <c r="K116" i="3"/>
  <c r="J116" i="3"/>
  <c r="O115" i="3"/>
  <c r="K115" i="3"/>
  <c r="J115" i="3"/>
  <c r="O114" i="3"/>
  <c r="K114" i="3"/>
  <c r="J114" i="3"/>
  <c r="O113" i="3"/>
  <c r="K113" i="3"/>
  <c r="J113" i="3"/>
  <c r="O112" i="3"/>
  <c r="K112" i="3"/>
  <c r="J112" i="3"/>
  <c r="O111" i="3"/>
  <c r="K111" i="3"/>
  <c r="J111" i="3"/>
  <c r="O110" i="3"/>
  <c r="K110" i="3"/>
  <c r="J110" i="3"/>
  <c r="O109" i="3"/>
  <c r="K109" i="3"/>
  <c r="J109" i="3"/>
  <c r="O108" i="3"/>
  <c r="K108" i="3"/>
  <c r="J108" i="3"/>
  <c r="O107" i="3"/>
  <c r="K107" i="3"/>
  <c r="J107" i="3"/>
  <c r="O106" i="3"/>
  <c r="K106" i="3"/>
  <c r="J106" i="3"/>
  <c r="O105" i="3"/>
  <c r="K105" i="3"/>
  <c r="J105" i="3"/>
  <c r="O104" i="3"/>
  <c r="K104" i="3"/>
  <c r="J104" i="3"/>
  <c r="O103" i="3"/>
  <c r="K103" i="3"/>
  <c r="J103" i="3"/>
  <c r="O102" i="3"/>
  <c r="K102" i="3"/>
  <c r="J102" i="3"/>
  <c r="O101" i="3"/>
  <c r="K101" i="3"/>
  <c r="J101" i="3"/>
  <c r="O100" i="3"/>
  <c r="K100" i="3"/>
  <c r="J100" i="3"/>
  <c r="O99" i="3"/>
  <c r="K99" i="3"/>
  <c r="J99" i="3"/>
  <c r="O98" i="3"/>
  <c r="K98" i="3"/>
  <c r="J98" i="3"/>
  <c r="O97" i="3"/>
  <c r="K97" i="3"/>
  <c r="J97" i="3"/>
  <c r="O96" i="3"/>
  <c r="K96" i="3"/>
  <c r="J96" i="3"/>
  <c r="O95" i="3"/>
  <c r="K95" i="3"/>
  <c r="J95" i="3"/>
  <c r="O94" i="3"/>
  <c r="K94" i="3"/>
  <c r="J94" i="3"/>
  <c r="O93" i="3"/>
  <c r="K93" i="3"/>
  <c r="J93" i="3"/>
  <c r="O92" i="3"/>
  <c r="K92" i="3"/>
  <c r="J92" i="3"/>
  <c r="O91" i="3"/>
  <c r="K91" i="3"/>
  <c r="J91" i="3"/>
  <c r="O90" i="3"/>
  <c r="K90" i="3"/>
  <c r="J90" i="3"/>
  <c r="O89" i="3"/>
  <c r="K89" i="3"/>
  <c r="J89" i="3"/>
  <c r="O88" i="3"/>
  <c r="K88" i="3"/>
  <c r="J88" i="3"/>
  <c r="O87" i="3"/>
  <c r="K87" i="3"/>
  <c r="J87" i="3"/>
  <c r="O86" i="3"/>
  <c r="K86" i="3"/>
  <c r="J86" i="3"/>
  <c r="O85" i="3"/>
  <c r="K85" i="3"/>
  <c r="J85" i="3"/>
  <c r="O84" i="3"/>
  <c r="K84" i="3"/>
  <c r="J84" i="3"/>
  <c r="O83" i="3"/>
  <c r="K83" i="3"/>
  <c r="J83" i="3"/>
  <c r="O82" i="3"/>
  <c r="K82" i="3"/>
  <c r="J82" i="3"/>
  <c r="O81" i="3"/>
  <c r="K81" i="3"/>
  <c r="J81" i="3"/>
  <c r="O80" i="3"/>
  <c r="K80" i="3"/>
  <c r="J80" i="3"/>
  <c r="O79" i="3"/>
  <c r="K79" i="3"/>
  <c r="J79" i="3"/>
  <c r="O78" i="3"/>
  <c r="K78" i="3"/>
  <c r="J78" i="3"/>
  <c r="O77" i="3"/>
  <c r="K77" i="3"/>
  <c r="J77" i="3"/>
  <c r="O76" i="3"/>
  <c r="K76" i="3"/>
  <c r="J76" i="3"/>
  <c r="O75" i="3"/>
  <c r="K75" i="3"/>
  <c r="J75" i="3"/>
  <c r="O74" i="3"/>
  <c r="K74" i="3"/>
  <c r="J74" i="3"/>
  <c r="O73" i="3"/>
  <c r="K73" i="3"/>
  <c r="J73" i="3"/>
  <c r="O72" i="3"/>
  <c r="K72" i="3"/>
  <c r="J72" i="3"/>
  <c r="O71" i="3"/>
  <c r="K71" i="3"/>
  <c r="J71" i="3"/>
  <c r="O70" i="3"/>
  <c r="K70" i="3"/>
  <c r="J70" i="3"/>
  <c r="O69" i="3"/>
  <c r="K69" i="3"/>
  <c r="J69" i="3"/>
  <c r="O68" i="3"/>
  <c r="K68" i="3"/>
  <c r="J68" i="3"/>
  <c r="O67" i="3"/>
  <c r="K67" i="3"/>
  <c r="J67" i="3"/>
  <c r="O66" i="3"/>
  <c r="K66" i="3"/>
  <c r="J66" i="3"/>
  <c r="O65" i="3"/>
  <c r="K65" i="3"/>
  <c r="J65" i="3"/>
  <c r="O64" i="3"/>
  <c r="K64" i="3"/>
  <c r="J64" i="3"/>
  <c r="O63" i="3"/>
  <c r="K63" i="3"/>
  <c r="J63" i="3"/>
  <c r="O62" i="3"/>
  <c r="K62" i="3"/>
  <c r="J62" i="3"/>
  <c r="O61" i="3"/>
  <c r="K61" i="3"/>
  <c r="J61" i="3"/>
  <c r="O60" i="3"/>
  <c r="K60" i="3"/>
  <c r="J60" i="3"/>
  <c r="O59" i="3"/>
  <c r="K59" i="3"/>
  <c r="J59" i="3"/>
  <c r="O58" i="3"/>
  <c r="K58" i="3"/>
  <c r="J58" i="3"/>
  <c r="O57" i="3"/>
  <c r="K57" i="3"/>
  <c r="J57" i="3"/>
  <c r="O56" i="3"/>
  <c r="K56" i="3"/>
  <c r="J56" i="3"/>
  <c r="O55" i="3"/>
  <c r="K55" i="3"/>
  <c r="J55" i="3"/>
  <c r="O54" i="3"/>
  <c r="K54" i="3"/>
  <c r="J54" i="3"/>
  <c r="O53" i="3"/>
  <c r="K53" i="3"/>
  <c r="J53" i="3"/>
  <c r="O52" i="3"/>
  <c r="K52" i="3"/>
  <c r="J52" i="3"/>
  <c r="O51" i="3"/>
  <c r="K51" i="3"/>
  <c r="J51" i="3"/>
  <c r="O50" i="3"/>
  <c r="K50" i="3"/>
  <c r="J50" i="3"/>
  <c r="O49" i="3"/>
  <c r="K49" i="3"/>
  <c r="J49" i="3"/>
  <c r="O48" i="3"/>
  <c r="K48" i="3"/>
  <c r="J48" i="3"/>
  <c r="O47" i="3"/>
  <c r="K47" i="3"/>
  <c r="J47" i="3"/>
  <c r="O46" i="3"/>
  <c r="K46" i="3"/>
  <c r="J46" i="3"/>
  <c r="O45" i="3"/>
  <c r="K45" i="3"/>
  <c r="J45" i="3"/>
  <c r="O44" i="3"/>
  <c r="K44" i="3"/>
  <c r="J44" i="3"/>
  <c r="O43" i="3"/>
  <c r="K43" i="3"/>
  <c r="J43" i="3"/>
  <c r="O42" i="3"/>
  <c r="K42" i="3"/>
  <c r="J42" i="3"/>
  <c r="O41" i="3"/>
  <c r="K41" i="3"/>
  <c r="J41" i="3"/>
  <c r="O40" i="3"/>
  <c r="K40" i="3"/>
  <c r="J40" i="3"/>
  <c r="O39" i="3"/>
  <c r="K39" i="3"/>
  <c r="J39" i="3"/>
  <c r="O38" i="3"/>
  <c r="K38" i="3"/>
  <c r="J38" i="3"/>
  <c r="O37" i="3"/>
  <c r="K37" i="3"/>
  <c r="J37" i="3"/>
  <c r="O36" i="3"/>
  <c r="K36" i="3"/>
  <c r="J36" i="3"/>
  <c r="O35" i="3"/>
  <c r="K35" i="3"/>
  <c r="J35" i="3"/>
  <c r="O34" i="3"/>
  <c r="K34" i="3"/>
  <c r="J34" i="3"/>
  <c r="O33" i="3"/>
  <c r="K33" i="3"/>
  <c r="J33" i="3"/>
  <c r="O32" i="3"/>
  <c r="K32" i="3"/>
  <c r="J32" i="3"/>
  <c r="O31" i="3"/>
  <c r="K31" i="3"/>
  <c r="J31" i="3"/>
  <c r="O30" i="3"/>
  <c r="K30" i="3"/>
  <c r="J30" i="3"/>
  <c r="O29" i="3"/>
  <c r="K29" i="3"/>
  <c r="J29" i="3"/>
  <c r="O28" i="3"/>
  <c r="K28" i="3"/>
  <c r="J28" i="3"/>
  <c r="O27" i="3"/>
  <c r="K27" i="3"/>
  <c r="J27" i="3"/>
  <c r="O26" i="3"/>
  <c r="K26" i="3"/>
  <c r="J26" i="3"/>
  <c r="O25" i="3"/>
  <c r="K25" i="3"/>
  <c r="J25" i="3"/>
  <c r="O24" i="3"/>
  <c r="K24" i="3"/>
  <c r="J24" i="3"/>
  <c r="O23" i="3"/>
  <c r="K23" i="3"/>
  <c r="J23" i="3"/>
  <c r="O22" i="3"/>
  <c r="K22" i="3"/>
  <c r="J22" i="3"/>
  <c r="O21" i="3"/>
  <c r="K21" i="3"/>
  <c r="J21" i="3"/>
  <c r="O20" i="3"/>
  <c r="K20" i="3"/>
  <c r="J20" i="3"/>
  <c r="O19" i="3"/>
  <c r="K19" i="3"/>
  <c r="J19" i="3"/>
  <c r="O18" i="3"/>
  <c r="K18" i="3"/>
  <c r="J18" i="3"/>
  <c r="O17" i="3"/>
  <c r="K17" i="3"/>
  <c r="J17" i="3"/>
  <c r="O16" i="3"/>
  <c r="K16" i="3"/>
  <c r="J16" i="3"/>
  <c r="O15" i="3"/>
  <c r="P15" i="3" s="1"/>
  <c r="K15" i="3"/>
  <c r="J15" i="3"/>
  <c r="O14" i="3"/>
  <c r="K14" i="3"/>
  <c r="J14" i="3"/>
  <c r="O13" i="3"/>
  <c r="P13" i="3" s="1"/>
  <c r="K13" i="3"/>
  <c r="J13" i="3"/>
  <c r="O12" i="3"/>
  <c r="K12" i="3"/>
  <c r="J12" i="3"/>
  <c r="O11" i="3"/>
  <c r="P11" i="3" s="1"/>
  <c r="K11" i="3"/>
  <c r="J11" i="3"/>
  <c r="O10" i="3"/>
  <c r="O2" i="3" s="1"/>
  <c r="K10" i="3"/>
  <c r="J10" i="3"/>
  <c r="O9" i="3"/>
  <c r="P9" i="3" s="1"/>
  <c r="K9" i="3"/>
  <c r="J9" i="3"/>
  <c r="O8" i="3"/>
  <c r="P8" i="3" s="1"/>
  <c r="K8" i="3"/>
  <c r="J8" i="3"/>
  <c r="O7" i="3"/>
  <c r="K7" i="3"/>
  <c r="J7" i="3"/>
  <c r="O6" i="3"/>
  <c r="P6" i="3" s="1"/>
  <c r="K6" i="3"/>
  <c r="J6" i="3"/>
  <c r="P6" i="2"/>
  <c r="P7" i="2"/>
  <c r="P8" i="2"/>
  <c r="P9" i="2"/>
  <c r="P10" i="2"/>
  <c r="P11" i="2"/>
  <c r="P12" i="2"/>
  <c r="P13" i="2"/>
  <c r="P14" i="2"/>
  <c r="P15" i="2"/>
  <c r="P6" i="1"/>
  <c r="O601" i="2"/>
  <c r="K601" i="2"/>
  <c r="J601" i="2"/>
  <c r="O600" i="2"/>
  <c r="K600" i="2"/>
  <c r="J600" i="2"/>
  <c r="O599" i="2"/>
  <c r="K599" i="2"/>
  <c r="J599" i="2"/>
  <c r="O598" i="2"/>
  <c r="K598" i="2"/>
  <c r="J598" i="2"/>
  <c r="O597" i="2"/>
  <c r="K597" i="2"/>
  <c r="J597" i="2"/>
  <c r="O596" i="2"/>
  <c r="K596" i="2"/>
  <c r="J596" i="2"/>
  <c r="O595" i="2"/>
  <c r="K595" i="2"/>
  <c r="J595" i="2"/>
  <c r="O594" i="2"/>
  <c r="K594" i="2"/>
  <c r="J594" i="2"/>
  <c r="O593" i="2"/>
  <c r="K593" i="2"/>
  <c r="J593" i="2"/>
  <c r="O592" i="2"/>
  <c r="K592" i="2"/>
  <c r="J592" i="2"/>
  <c r="O591" i="2"/>
  <c r="K591" i="2"/>
  <c r="J591" i="2"/>
  <c r="O590" i="2"/>
  <c r="K590" i="2"/>
  <c r="J590" i="2"/>
  <c r="O589" i="2"/>
  <c r="K589" i="2"/>
  <c r="J589" i="2"/>
  <c r="O588" i="2"/>
  <c r="K588" i="2"/>
  <c r="J588" i="2"/>
  <c r="O587" i="2"/>
  <c r="K587" i="2"/>
  <c r="J587" i="2"/>
  <c r="O586" i="2"/>
  <c r="K586" i="2"/>
  <c r="J586" i="2"/>
  <c r="O585" i="2"/>
  <c r="K585" i="2"/>
  <c r="J585" i="2"/>
  <c r="O584" i="2"/>
  <c r="K584" i="2"/>
  <c r="J584" i="2"/>
  <c r="O583" i="2"/>
  <c r="K583" i="2"/>
  <c r="J583" i="2"/>
  <c r="O582" i="2"/>
  <c r="K582" i="2"/>
  <c r="J582" i="2"/>
  <c r="O581" i="2"/>
  <c r="K581" i="2"/>
  <c r="J581" i="2"/>
  <c r="O580" i="2"/>
  <c r="K580" i="2"/>
  <c r="J580" i="2"/>
  <c r="O579" i="2"/>
  <c r="K579" i="2"/>
  <c r="J579" i="2"/>
  <c r="O578" i="2"/>
  <c r="K578" i="2"/>
  <c r="J578" i="2"/>
  <c r="O577" i="2"/>
  <c r="K577" i="2"/>
  <c r="J577" i="2"/>
  <c r="O576" i="2"/>
  <c r="K576" i="2"/>
  <c r="J576" i="2"/>
  <c r="O575" i="2"/>
  <c r="K575" i="2"/>
  <c r="J575" i="2"/>
  <c r="O574" i="2"/>
  <c r="K574" i="2"/>
  <c r="J574" i="2"/>
  <c r="O573" i="2"/>
  <c r="K573" i="2"/>
  <c r="J573" i="2"/>
  <c r="O572" i="2"/>
  <c r="K572" i="2"/>
  <c r="J572" i="2"/>
  <c r="O571" i="2"/>
  <c r="K571" i="2"/>
  <c r="J571" i="2"/>
  <c r="O570" i="2"/>
  <c r="K570" i="2"/>
  <c r="J570" i="2"/>
  <c r="O569" i="2"/>
  <c r="K569" i="2"/>
  <c r="J569" i="2"/>
  <c r="O568" i="2"/>
  <c r="K568" i="2"/>
  <c r="J568" i="2"/>
  <c r="O567" i="2"/>
  <c r="K567" i="2"/>
  <c r="J567" i="2"/>
  <c r="O566" i="2"/>
  <c r="K566" i="2"/>
  <c r="J566" i="2"/>
  <c r="O565" i="2"/>
  <c r="K565" i="2"/>
  <c r="J565" i="2"/>
  <c r="O564" i="2"/>
  <c r="K564" i="2"/>
  <c r="J564" i="2"/>
  <c r="O563" i="2"/>
  <c r="K563" i="2"/>
  <c r="J563" i="2"/>
  <c r="O562" i="2"/>
  <c r="K562" i="2"/>
  <c r="J562" i="2"/>
  <c r="O561" i="2"/>
  <c r="K561" i="2"/>
  <c r="J561" i="2"/>
  <c r="O560" i="2"/>
  <c r="K560" i="2"/>
  <c r="J560" i="2"/>
  <c r="O559" i="2"/>
  <c r="K559" i="2"/>
  <c r="J559" i="2"/>
  <c r="O558" i="2"/>
  <c r="K558" i="2"/>
  <c r="J558" i="2"/>
  <c r="O557" i="2"/>
  <c r="K557" i="2"/>
  <c r="J557" i="2"/>
  <c r="O556" i="2"/>
  <c r="K556" i="2"/>
  <c r="J556" i="2"/>
  <c r="O555" i="2"/>
  <c r="K555" i="2"/>
  <c r="J555" i="2"/>
  <c r="O554" i="2"/>
  <c r="K554" i="2"/>
  <c r="J554" i="2"/>
  <c r="O553" i="2"/>
  <c r="K553" i="2"/>
  <c r="J553" i="2"/>
  <c r="O552" i="2"/>
  <c r="K552" i="2"/>
  <c r="J552" i="2"/>
  <c r="O551" i="2"/>
  <c r="K551" i="2"/>
  <c r="J551" i="2"/>
  <c r="O550" i="2"/>
  <c r="K550" i="2"/>
  <c r="J550" i="2"/>
  <c r="O549" i="2"/>
  <c r="K549" i="2"/>
  <c r="J549" i="2"/>
  <c r="O548" i="2"/>
  <c r="K548" i="2"/>
  <c r="J548" i="2"/>
  <c r="O547" i="2"/>
  <c r="K547" i="2"/>
  <c r="J547" i="2"/>
  <c r="O546" i="2"/>
  <c r="K546" i="2"/>
  <c r="J546" i="2"/>
  <c r="O545" i="2"/>
  <c r="K545" i="2"/>
  <c r="J545" i="2"/>
  <c r="O544" i="2"/>
  <c r="K544" i="2"/>
  <c r="J544" i="2"/>
  <c r="O543" i="2"/>
  <c r="K543" i="2"/>
  <c r="J543" i="2"/>
  <c r="O542" i="2"/>
  <c r="K542" i="2"/>
  <c r="J542" i="2"/>
  <c r="O541" i="2"/>
  <c r="K541" i="2"/>
  <c r="J541" i="2"/>
  <c r="O540" i="2"/>
  <c r="K540" i="2"/>
  <c r="J540" i="2"/>
  <c r="O539" i="2"/>
  <c r="K539" i="2"/>
  <c r="J539" i="2"/>
  <c r="O538" i="2"/>
  <c r="K538" i="2"/>
  <c r="J538" i="2"/>
  <c r="O537" i="2"/>
  <c r="K537" i="2"/>
  <c r="J537" i="2"/>
  <c r="O536" i="2"/>
  <c r="K536" i="2"/>
  <c r="J536" i="2"/>
  <c r="O535" i="2"/>
  <c r="K535" i="2"/>
  <c r="J535" i="2"/>
  <c r="O534" i="2"/>
  <c r="K534" i="2"/>
  <c r="J534" i="2"/>
  <c r="O533" i="2"/>
  <c r="K533" i="2"/>
  <c r="J533" i="2"/>
  <c r="O532" i="2"/>
  <c r="K532" i="2"/>
  <c r="J532" i="2"/>
  <c r="O531" i="2"/>
  <c r="K531" i="2"/>
  <c r="J531" i="2"/>
  <c r="O530" i="2"/>
  <c r="K530" i="2"/>
  <c r="J530" i="2"/>
  <c r="O529" i="2"/>
  <c r="K529" i="2"/>
  <c r="J529" i="2"/>
  <c r="O528" i="2"/>
  <c r="K528" i="2"/>
  <c r="J528" i="2"/>
  <c r="O527" i="2"/>
  <c r="K527" i="2"/>
  <c r="J527" i="2"/>
  <c r="O526" i="2"/>
  <c r="K526" i="2"/>
  <c r="J526" i="2"/>
  <c r="O525" i="2"/>
  <c r="K525" i="2"/>
  <c r="J525" i="2"/>
  <c r="O524" i="2"/>
  <c r="K524" i="2"/>
  <c r="J524" i="2"/>
  <c r="O523" i="2"/>
  <c r="K523" i="2"/>
  <c r="J523" i="2"/>
  <c r="O522" i="2"/>
  <c r="K522" i="2"/>
  <c r="J522" i="2"/>
  <c r="O521" i="2"/>
  <c r="K521" i="2"/>
  <c r="J521" i="2"/>
  <c r="O520" i="2"/>
  <c r="K520" i="2"/>
  <c r="J520" i="2"/>
  <c r="O519" i="2"/>
  <c r="K519" i="2"/>
  <c r="J519" i="2"/>
  <c r="O518" i="2"/>
  <c r="K518" i="2"/>
  <c r="J518" i="2"/>
  <c r="O517" i="2"/>
  <c r="K517" i="2"/>
  <c r="J517" i="2"/>
  <c r="O516" i="2"/>
  <c r="K516" i="2"/>
  <c r="J516" i="2"/>
  <c r="O515" i="2"/>
  <c r="K515" i="2"/>
  <c r="J515" i="2"/>
  <c r="O514" i="2"/>
  <c r="K514" i="2"/>
  <c r="J514" i="2"/>
  <c r="O513" i="2"/>
  <c r="K513" i="2"/>
  <c r="J513" i="2"/>
  <c r="O512" i="2"/>
  <c r="K512" i="2"/>
  <c r="J512" i="2"/>
  <c r="O511" i="2"/>
  <c r="K511" i="2"/>
  <c r="J511" i="2"/>
  <c r="O510" i="2"/>
  <c r="K510" i="2"/>
  <c r="J510" i="2"/>
  <c r="O509" i="2"/>
  <c r="K509" i="2"/>
  <c r="J509" i="2"/>
  <c r="O508" i="2"/>
  <c r="K508" i="2"/>
  <c r="J508" i="2"/>
  <c r="O507" i="2"/>
  <c r="K507" i="2"/>
  <c r="J507" i="2"/>
  <c r="O506" i="2"/>
  <c r="K506" i="2"/>
  <c r="J506" i="2"/>
  <c r="O505" i="2"/>
  <c r="K505" i="2"/>
  <c r="J505" i="2"/>
  <c r="O504" i="2"/>
  <c r="K504" i="2"/>
  <c r="J504" i="2"/>
  <c r="O503" i="2"/>
  <c r="K503" i="2"/>
  <c r="J503" i="2"/>
  <c r="O502" i="2"/>
  <c r="K502" i="2"/>
  <c r="J502" i="2"/>
  <c r="O501" i="2"/>
  <c r="K501" i="2"/>
  <c r="J501" i="2"/>
  <c r="O500" i="2"/>
  <c r="K500" i="2"/>
  <c r="J500" i="2"/>
  <c r="O499" i="2"/>
  <c r="K499" i="2"/>
  <c r="J499" i="2"/>
  <c r="O498" i="2"/>
  <c r="K498" i="2"/>
  <c r="J498" i="2"/>
  <c r="O497" i="2"/>
  <c r="K497" i="2"/>
  <c r="J497" i="2"/>
  <c r="O496" i="2"/>
  <c r="K496" i="2"/>
  <c r="J496" i="2"/>
  <c r="O495" i="2"/>
  <c r="K495" i="2"/>
  <c r="J495" i="2"/>
  <c r="O494" i="2"/>
  <c r="K494" i="2"/>
  <c r="J494" i="2"/>
  <c r="O493" i="2"/>
  <c r="K493" i="2"/>
  <c r="J493" i="2"/>
  <c r="O492" i="2"/>
  <c r="K492" i="2"/>
  <c r="J492" i="2"/>
  <c r="O491" i="2"/>
  <c r="K491" i="2"/>
  <c r="J491" i="2"/>
  <c r="O490" i="2"/>
  <c r="K490" i="2"/>
  <c r="J490" i="2"/>
  <c r="O489" i="2"/>
  <c r="K489" i="2"/>
  <c r="J489" i="2"/>
  <c r="O488" i="2"/>
  <c r="K488" i="2"/>
  <c r="J488" i="2"/>
  <c r="O487" i="2"/>
  <c r="K487" i="2"/>
  <c r="J487" i="2"/>
  <c r="O486" i="2"/>
  <c r="K486" i="2"/>
  <c r="J486" i="2"/>
  <c r="O485" i="2"/>
  <c r="K485" i="2"/>
  <c r="J485" i="2"/>
  <c r="O484" i="2"/>
  <c r="K484" i="2"/>
  <c r="J484" i="2"/>
  <c r="O483" i="2"/>
  <c r="K483" i="2"/>
  <c r="J483" i="2"/>
  <c r="O482" i="2"/>
  <c r="K482" i="2"/>
  <c r="J482" i="2"/>
  <c r="O481" i="2"/>
  <c r="K481" i="2"/>
  <c r="J481" i="2"/>
  <c r="O480" i="2"/>
  <c r="K480" i="2"/>
  <c r="J480" i="2"/>
  <c r="O479" i="2"/>
  <c r="K479" i="2"/>
  <c r="J479" i="2"/>
  <c r="O478" i="2"/>
  <c r="K478" i="2"/>
  <c r="J478" i="2"/>
  <c r="O477" i="2"/>
  <c r="K477" i="2"/>
  <c r="J477" i="2"/>
  <c r="O476" i="2"/>
  <c r="K476" i="2"/>
  <c r="J476" i="2"/>
  <c r="O475" i="2"/>
  <c r="K475" i="2"/>
  <c r="J475" i="2"/>
  <c r="O474" i="2"/>
  <c r="K474" i="2"/>
  <c r="J474" i="2"/>
  <c r="O473" i="2"/>
  <c r="K473" i="2"/>
  <c r="J473" i="2"/>
  <c r="O472" i="2"/>
  <c r="K472" i="2"/>
  <c r="J472" i="2"/>
  <c r="O471" i="2"/>
  <c r="K471" i="2"/>
  <c r="J471" i="2"/>
  <c r="O470" i="2"/>
  <c r="K470" i="2"/>
  <c r="J470" i="2"/>
  <c r="O469" i="2"/>
  <c r="K469" i="2"/>
  <c r="J469" i="2"/>
  <c r="O468" i="2"/>
  <c r="K468" i="2"/>
  <c r="J468" i="2"/>
  <c r="O467" i="2"/>
  <c r="K467" i="2"/>
  <c r="J467" i="2"/>
  <c r="O466" i="2"/>
  <c r="K466" i="2"/>
  <c r="J466" i="2"/>
  <c r="O465" i="2"/>
  <c r="K465" i="2"/>
  <c r="J465" i="2"/>
  <c r="O464" i="2"/>
  <c r="K464" i="2"/>
  <c r="J464" i="2"/>
  <c r="O463" i="2"/>
  <c r="K463" i="2"/>
  <c r="J463" i="2"/>
  <c r="O462" i="2"/>
  <c r="K462" i="2"/>
  <c r="J462" i="2"/>
  <c r="O461" i="2"/>
  <c r="K461" i="2"/>
  <c r="J461" i="2"/>
  <c r="O460" i="2"/>
  <c r="K460" i="2"/>
  <c r="J460" i="2"/>
  <c r="O459" i="2"/>
  <c r="K459" i="2"/>
  <c r="J459" i="2"/>
  <c r="O458" i="2"/>
  <c r="K458" i="2"/>
  <c r="J458" i="2"/>
  <c r="O457" i="2"/>
  <c r="K457" i="2"/>
  <c r="J457" i="2"/>
  <c r="O456" i="2"/>
  <c r="K456" i="2"/>
  <c r="J456" i="2"/>
  <c r="O455" i="2"/>
  <c r="K455" i="2"/>
  <c r="J455" i="2"/>
  <c r="O454" i="2"/>
  <c r="K454" i="2"/>
  <c r="J454" i="2"/>
  <c r="O453" i="2"/>
  <c r="K453" i="2"/>
  <c r="J453" i="2"/>
  <c r="O452" i="2"/>
  <c r="K452" i="2"/>
  <c r="J452" i="2"/>
  <c r="O451" i="2"/>
  <c r="K451" i="2"/>
  <c r="J451" i="2"/>
  <c r="O450" i="2"/>
  <c r="K450" i="2"/>
  <c r="J450" i="2"/>
  <c r="O449" i="2"/>
  <c r="K449" i="2"/>
  <c r="J449" i="2"/>
  <c r="O448" i="2"/>
  <c r="K448" i="2"/>
  <c r="J448" i="2"/>
  <c r="O447" i="2"/>
  <c r="K447" i="2"/>
  <c r="J447" i="2"/>
  <c r="O446" i="2"/>
  <c r="K446" i="2"/>
  <c r="J446" i="2"/>
  <c r="O445" i="2"/>
  <c r="K445" i="2"/>
  <c r="J445" i="2"/>
  <c r="O444" i="2"/>
  <c r="K444" i="2"/>
  <c r="J444" i="2"/>
  <c r="O443" i="2"/>
  <c r="K443" i="2"/>
  <c r="J443" i="2"/>
  <c r="O442" i="2"/>
  <c r="K442" i="2"/>
  <c r="J442" i="2"/>
  <c r="O441" i="2"/>
  <c r="K441" i="2"/>
  <c r="J441" i="2"/>
  <c r="O440" i="2"/>
  <c r="K440" i="2"/>
  <c r="J440" i="2"/>
  <c r="O439" i="2"/>
  <c r="K439" i="2"/>
  <c r="J439" i="2"/>
  <c r="O438" i="2"/>
  <c r="K438" i="2"/>
  <c r="J438" i="2"/>
  <c r="O437" i="2"/>
  <c r="K437" i="2"/>
  <c r="J437" i="2"/>
  <c r="O436" i="2"/>
  <c r="K436" i="2"/>
  <c r="J436" i="2"/>
  <c r="O435" i="2"/>
  <c r="K435" i="2"/>
  <c r="J435" i="2"/>
  <c r="O434" i="2"/>
  <c r="K434" i="2"/>
  <c r="J434" i="2"/>
  <c r="O433" i="2"/>
  <c r="K433" i="2"/>
  <c r="J433" i="2"/>
  <c r="O432" i="2"/>
  <c r="K432" i="2"/>
  <c r="J432" i="2"/>
  <c r="O431" i="2"/>
  <c r="K431" i="2"/>
  <c r="J431" i="2"/>
  <c r="O430" i="2"/>
  <c r="K430" i="2"/>
  <c r="J430" i="2"/>
  <c r="O429" i="2"/>
  <c r="K429" i="2"/>
  <c r="J429" i="2"/>
  <c r="O428" i="2"/>
  <c r="K428" i="2"/>
  <c r="J428" i="2"/>
  <c r="O427" i="2"/>
  <c r="K427" i="2"/>
  <c r="J427" i="2"/>
  <c r="O426" i="2"/>
  <c r="K426" i="2"/>
  <c r="J426" i="2"/>
  <c r="O425" i="2"/>
  <c r="K425" i="2"/>
  <c r="J425" i="2"/>
  <c r="O424" i="2"/>
  <c r="K424" i="2"/>
  <c r="J424" i="2"/>
  <c r="O423" i="2"/>
  <c r="K423" i="2"/>
  <c r="J423" i="2"/>
  <c r="O422" i="2"/>
  <c r="K422" i="2"/>
  <c r="J422" i="2"/>
  <c r="O421" i="2"/>
  <c r="K421" i="2"/>
  <c r="J421" i="2"/>
  <c r="O420" i="2"/>
  <c r="K420" i="2"/>
  <c r="J420" i="2"/>
  <c r="O419" i="2"/>
  <c r="K419" i="2"/>
  <c r="J419" i="2"/>
  <c r="O418" i="2"/>
  <c r="K418" i="2"/>
  <c r="J418" i="2"/>
  <c r="O417" i="2"/>
  <c r="K417" i="2"/>
  <c r="J417" i="2"/>
  <c r="O416" i="2"/>
  <c r="K416" i="2"/>
  <c r="J416" i="2"/>
  <c r="O415" i="2"/>
  <c r="K415" i="2"/>
  <c r="J415" i="2"/>
  <c r="O414" i="2"/>
  <c r="K414" i="2"/>
  <c r="J414" i="2"/>
  <c r="O413" i="2"/>
  <c r="K413" i="2"/>
  <c r="J413" i="2"/>
  <c r="O412" i="2"/>
  <c r="K412" i="2"/>
  <c r="J412" i="2"/>
  <c r="O411" i="2"/>
  <c r="K411" i="2"/>
  <c r="J411" i="2"/>
  <c r="O410" i="2"/>
  <c r="K410" i="2"/>
  <c r="J410" i="2"/>
  <c r="O409" i="2"/>
  <c r="K409" i="2"/>
  <c r="J409" i="2"/>
  <c r="O408" i="2"/>
  <c r="K408" i="2"/>
  <c r="J408" i="2"/>
  <c r="O407" i="2"/>
  <c r="K407" i="2"/>
  <c r="J407" i="2"/>
  <c r="O406" i="2"/>
  <c r="K406" i="2"/>
  <c r="J406" i="2"/>
  <c r="O405" i="2"/>
  <c r="K405" i="2"/>
  <c r="J405" i="2"/>
  <c r="O404" i="2"/>
  <c r="K404" i="2"/>
  <c r="J404" i="2"/>
  <c r="O403" i="2"/>
  <c r="K403" i="2"/>
  <c r="J403" i="2"/>
  <c r="O402" i="2"/>
  <c r="K402" i="2"/>
  <c r="J402" i="2"/>
  <c r="O401" i="2"/>
  <c r="K401" i="2"/>
  <c r="J401" i="2"/>
  <c r="O400" i="2"/>
  <c r="K400" i="2"/>
  <c r="J400" i="2"/>
  <c r="O399" i="2"/>
  <c r="K399" i="2"/>
  <c r="J399" i="2"/>
  <c r="O398" i="2"/>
  <c r="K398" i="2"/>
  <c r="J398" i="2"/>
  <c r="O397" i="2"/>
  <c r="K397" i="2"/>
  <c r="J397" i="2"/>
  <c r="O396" i="2"/>
  <c r="K396" i="2"/>
  <c r="J396" i="2"/>
  <c r="O395" i="2"/>
  <c r="K395" i="2"/>
  <c r="J395" i="2"/>
  <c r="O394" i="2"/>
  <c r="K394" i="2"/>
  <c r="J394" i="2"/>
  <c r="O393" i="2"/>
  <c r="K393" i="2"/>
  <c r="J393" i="2"/>
  <c r="O392" i="2"/>
  <c r="K392" i="2"/>
  <c r="J392" i="2"/>
  <c r="O391" i="2"/>
  <c r="K391" i="2"/>
  <c r="J391" i="2"/>
  <c r="O390" i="2"/>
  <c r="K390" i="2"/>
  <c r="J390" i="2"/>
  <c r="O389" i="2"/>
  <c r="K389" i="2"/>
  <c r="J389" i="2"/>
  <c r="O388" i="2"/>
  <c r="K388" i="2"/>
  <c r="J388" i="2"/>
  <c r="O387" i="2"/>
  <c r="K387" i="2"/>
  <c r="J387" i="2"/>
  <c r="O386" i="2"/>
  <c r="K386" i="2"/>
  <c r="J386" i="2"/>
  <c r="O385" i="2"/>
  <c r="K385" i="2"/>
  <c r="J385" i="2"/>
  <c r="O384" i="2"/>
  <c r="K384" i="2"/>
  <c r="J384" i="2"/>
  <c r="O383" i="2"/>
  <c r="K383" i="2"/>
  <c r="J383" i="2"/>
  <c r="O382" i="2"/>
  <c r="K382" i="2"/>
  <c r="J382" i="2"/>
  <c r="O381" i="2"/>
  <c r="K381" i="2"/>
  <c r="J381" i="2"/>
  <c r="O380" i="2"/>
  <c r="K380" i="2"/>
  <c r="J380" i="2"/>
  <c r="O379" i="2"/>
  <c r="K379" i="2"/>
  <c r="J379" i="2"/>
  <c r="O378" i="2"/>
  <c r="K378" i="2"/>
  <c r="J378" i="2"/>
  <c r="O377" i="2"/>
  <c r="K377" i="2"/>
  <c r="J377" i="2"/>
  <c r="O376" i="2"/>
  <c r="K376" i="2"/>
  <c r="J376" i="2"/>
  <c r="O375" i="2"/>
  <c r="K375" i="2"/>
  <c r="J375" i="2"/>
  <c r="O374" i="2"/>
  <c r="K374" i="2"/>
  <c r="J374" i="2"/>
  <c r="O373" i="2"/>
  <c r="K373" i="2"/>
  <c r="J373" i="2"/>
  <c r="O372" i="2"/>
  <c r="K372" i="2"/>
  <c r="J372" i="2"/>
  <c r="O371" i="2"/>
  <c r="K371" i="2"/>
  <c r="J371" i="2"/>
  <c r="O370" i="2"/>
  <c r="K370" i="2"/>
  <c r="J370" i="2"/>
  <c r="O369" i="2"/>
  <c r="K369" i="2"/>
  <c r="J369" i="2"/>
  <c r="O368" i="2"/>
  <c r="K368" i="2"/>
  <c r="J368" i="2"/>
  <c r="O367" i="2"/>
  <c r="K367" i="2"/>
  <c r="J367" i="2"/>
  <c r="O366" i="2"/>
  <c r="K366" i="2"/>
  <c r="J366" i="2"/>
  <c r="O365" i="2"/>
  <c r="K365" i="2"/>
  <c r="J365" i="2"/>
  <c r="O364" i="2"/>
  <c r="K364" i="2"/>
  <c r="J364" i="2"/>
  <c r="O363" i="2"/>
  <c r="K363" i="2"/>
  <c r="J363" i="2"/>
  <c r="O362" i="2"/>
  <c r="K362" i="2"/>
  <c r="J362" i="2"/>
  <c r="O361" i="2"/>
  <c r="K361" i="2"/>
  <c r="J361" i="2"/>
  <c r="O360" i="2"/>
  <c r="K360" i="2"/>
  <c r="J360" i="2"/>
  <c r="O359" i="2"/>
  <c r="K359" i="2"/>
  <c r="J359" i="2"/>
  <c r="O358" i="2"/>
  <c r="K358" i="2"/>
  <c r="J358" i="2"/>
  <c r="O357" i="2"/>
  <c r="K357" i="2"/>
  <c r="J357" i="2"/>
  <c r="O356" i="2"/>
  <c r="K356" i="2"/>
  <c r="J356" i="2"/>
  <c r="O355" i="2"/>
  <c r="K355" i="2"/>
  <c r="J355" i="2"/>
  <c r="O354" i="2"/>
  <c r="K354" i="2"/>
  <c r="J354" i="2"/>
  <c r="O353" i="2"/>
  <c r="K353" i="2"/>
  <c r="J353" i="2"/>
  <c r="O352" i="2"/>
  <c r="K352" i="2"/>
  <c r="J352" i="2"/>
  <c r="O351" i="2"/>
  <c r="K351" i="2"/>
  <c r="J351" i="2"/>
  <c r="O350" i="2"/>
  <c r="K350" i="2"/>
  <c r="J350" i="2"/>
  <c r="O349" i="2"/>
  <c r="K349" i="2"/>
  <c r="J349" i="2"/>
  <c r="O348" i="2"/>
  <c r="K348" i="2"/>
  <c r="J348" i="2"/>
  <c r="O347" i="2"/>
  <c r="K347" i="2"/>
  <c r="J347" i="2"/>
  <c r="O346" i="2"/>
  <c r="K346" i="2"/>
  <c r="J346" i="2"/>
  <c r="O345" i="2"/>
  <c r="K345" i="2"/>
  <c r="J345" i="2"/>
  <c r="O344" i="2"/>
  <c r="K344" i="2"/>
  <c r="J344" i="2"/>
  <c r="O343" i="2"/>
  <c r="K343" i="2"/>
  <c r="J343" i="2"/>
  <c r="O342" i="2"/>
  <c r="K342" i="2"/>
  <c r="J342" i="2"/>
  <c r="O341" i="2"/>
  <c r="K341" i="2"/>
  <c r="J341" i="2"/>
  <c r="O340" i="2"/>
  <c r="K340" i="2"/>
  <c r="J340" i="2"/>
  <c r="O339" i="2"/>
  <c r="K339" i="2"/>
  <c r="J339" i="2"/>
  <c r="O338" i="2"/>
  <c r="K338" i="2"/>
  <c r="J338" i="2"/>
  <c r="O337" i="2"/>
  <c r="K337" i="2"/>
  <c r="J337" i="2"/>
  <c r="O336" i="2"/>
  <c r="K336" i="2"/>
  <c r="J336" i="2"/>
  <c r="O335" i="2"/>
  <c r="K335" i="2"/>
  <c r="J335" i="2"/>
  <c r="O334" i="2"/>
  <c r="K334" i="2"/>
  <c r="J334" i="2"/>
  <c r="O333" i="2"/>
  <c r="K333" i="2"/>
  <c r="J333" i="2"/>
  <c r="O332" i="2"/>
  <c r="K332" i="2"/>
  <c r="J332" i="2"/>
  <c r="O331" i="2"/>
  <c r="K331" i="2"/>
  <c r="J331" i="2"/>
  <c r="O330" i="2"/>
  <c r="K330" i="2"/>
  <c r="J330" i="2"/>
  <c r="O329" i="2"/>
  <c r="K329" i="2"/>
  <c r="J329" i="2"/>
  <c r="O328" i="2"/>
  <c r="K328" i="2"/>
  <c r="J328" i="2"/>
  <c r="O327" i="2"/>
  <c r="K327" i="2"/>
  <c r="J327" i="2"/>
  <c r="O326" i="2"/>
  <c r="K326" i="2"/>
  <c r="J326" i="2"/>
  <c r="O325" i="2"/>
  <c r="K325" i="2"/>
  <c r="J325" i="2"/>
  <c r="O324" i="2"/>
  <c r="K324" i="2"/>
  <c r="J324" i="2"/>
  <c r="O323" i="2"/>
  <c r="K323" i="2"/>
  <c r="J323" i="2"/>
  <c r="O322" i="2"/>
  <c r="K322" i="2"/>
  <c r="J322" i="2"/>
  <c r="O321" i="2"/>
  <c r="K321" i="2"/>
  <c r="J321" i="2"/>
  <c r="O320" i="2"/>
  <c r="K320" i="2"/>
  <c r="J320" i="2"/>
  <c r="O319" i="2"/>
  <c r="K319" i="2"/>
  <c r="J319" i="2"/>
  <c r="O318" i="2"/>
  <c r="K318" i="2"/>
  <c r="J318" i="2"/>
  <c r="O317" i="2"/>
  <c r="K317" i="2"/>
  <c r="J317" i="2"/>
  <c r="O316" i="2"/>
  <c r="K316" i="2"/>
  <c r="J316" i="2"/>
  <c r="O315" i="2"/>
  <c r="K315" i="2"/>
  <c r="J315" i="2"/>
  <c r="O314" i="2"/>
  <c r="K314" i="2"/>
  <c r="J314" i="2"/>
  <c r="O313" i="2"/>
  <c r="K313" i="2"/>
  <c r="J313" i="2"/>
  <c r="O312" i="2"/>
  <c r="K312" i="2"/>
  <c r="J312" i="2"/>
  <c r="O311" i="2"/>
  <c r="K311" i="2"/>
  <c r="J311" i="2"/>
  <c r="O310" i="2"/>
  <c r="K310" i="2"/>
  <c r="J310" i="2"/>
  <c r="O309" i="2"/>
  <c r="K309" i="2"/>
  <c r="J309" i="2"/>
  <c r="O308" i="2"/>
  <c r="K308" i="2"/>
  <c r="J308" i="2"/>
  <c r="O307" i="2"/>
  <c r="K307" i="2"/>
  <c r="J307" i="2"/>
  <c r="O306" i="2"/>
  <c r="K306" i="2"/>
  <c r="J306" i="2"/>
  <c r="O305" i="2"/>
  <c r="K305" i="2"/>
  <c r="J305" i="2"/>
  <c r="O304" i="2"/>
  <c r="K304" i="2"/>
  <c r="J304" i="2"/>
  <c r="O303" i="2"/>
  <c r="K303" i="2"/>
  <c r="J303" i="2"/>
  <c r="O302" i="2"/>
  <c r="K302" i="2"/>
  <c r="J302" i="2"/>
  <c r="O301" i="2"/>
  <c r="K301" i="2"/>
  <c r="J301" i="2"/>
  <c r="O300" i="2"/>
  <c r="K300" i="2"/>
  <c r="J300" i="2"/>
  <c r="O299" i="2"/>
  <c r="K299" i="2"/>
  <c r="J299" i="2"/>
  <c r="O298" i="2"/>
  <c r="K298" i="2"/>
  <c r="J298" i="2"/>
  <c r="O297" i="2"/>
  <c r="K297" i="2"/>
  <c r="J297" i="2"/>
  <c r="O296" i="2"/>
  <c r="K296" i="2"/>
  <c r="J296" i="2"/>
  <c r="O295" i="2"/>
  <c r="K295" i="2"/>
  <c r="J295" i="2"/>
  <c r="O294" i="2"/>
  <c r="K294" i="2"/>
  <c r="J294" i="2"/>
  <c r="O293" i="2"/>
  <c r="K293" i="2"/>
  <c r="J293" i="2"/>
  <c r="O292" i="2"/>
  <c r="K292" i="2"/>
  <c r="J292" i="2"/>
  <c r="O291" i="2"/>
  <c r="K291" i="2"/>
  <c r="J291" i="2"/>
  <c r="O290" i="2"/>
  <c r="K290" i="2"/>
  <c r="J290" i="2"/>
  <c r="O289" i="2"/>
  <c r="K289" i="2"/>
  <c r="J289" i="2"/>
  <c r="O288" i="2"/>
  <c r="K288" i="2"/>
  <c r="J288" i="2"/>
  <c r="O287" i="2"/>
  <c r="K287" i="2"/>
  <c r="J287" i="2"/>
  <c r="O286" i="2"/>
  <c r="K286" i="2"/>
  <c r="J286" i="2"/>
  <c r="O285" i="2"/>
  <c r="K285" i="2"/>
  <c r="J285" i="2"/>
  <c r="O284" i="2"/>
  <c r="K284" i="2"/>
  <c r="J284" i="2"/>
  <c r="O283" i="2"/>
  <c r="K283" i="2"/>
  <c r="J283" i="2"/>
  <c r="O282" i="2"/>
  <c r="K282" i="2"/>
  <c r="J282" i="2"/>
  <c r="O281" i="2"/>
  <c r="K281" i="2"/>
  <c r="J281" i="2"/>
  <c r="O280" i="2"/>
  <c r="K280" i="2"/>
  <c r="J280" i="2"/>
  <c r="O279" i="2"/>
  <c r="K279" i="2"/>
  <c r="J279" i="2"/>
  <c r="O278" i="2"/>
  <c r="K278" i="2"/>
  <c r="J278" i="2"/>
  <c r="O277" i="2"/>
  <c r="K277" i="2"/>
  <c r="J277" i="2"/>
  <c r="O276" i="2"/>
  <c r="K276" i="2"/>
  <c r="J276" i="2"/>
  <c r="O275" i="2"/>
  <c r="K275" i="2"/>
  <c r="J275" i="2"/>
  <c r="O274" i="2"/>
  <c r="K274" i="2"/>
  <c r="J274" i="2"/>
  <c r="O273" i="2"/>
  <c r="K273" i="2"/>
  <c r="J273" i="2"/>
  <c r="O272" i="2"/>
  <c r="K272" i="2"/>
  <c r="J272" i="2"/>
  <c r="O271" i="2"/>
  <c r="K271" i="2"/>
  <c r="J271" i="2"/>
  <c r="O270" i="2"/>
  <c r="K270" i="2"/>
  <c r="J270" i="2"/>
  <c r="O269" i="2"/>
  <c r="K269" i="2"/>
  <c r="J269" i="2"/>
  <c r="O268" i="2"/>
  <c r="K268" i="2"/>
  <c r="J268" i="2"/>
  <c r="O267" i="2"/>
  <c r="K267" i="2"/>
  <c r="J267" i="2"/>
  <c r="O266" i="2"/>
  <c r="K266" i="2"/>
  <c r="J266" i="2"/>
  <c r="O265" i="2"/>
  <c r="K265" i="2"/>
  <c r="J265" i="2"/>
  <c r="O264" i="2"/>
  <c r="K264" i="2"/>
  <c r="J264" i="2"/>
  <c r="O263" i="2"/>
  <c r="K263" i="2"/>
  <c r="J263" i="2"/>
  <c r="O262" i="2"/>
  <c r="K262" i="2"/>
  <c r="J262" i="2"/>
  <c r="O261" i="2"/>
  <c r="K261" i="2"/>
  <c r="J261" i="2"/>
  <c r="O260" i="2"/>
  <c r="K260" i="2"/>
  <c r="J260" i="2"/>
  <c r="O259" i="2"/>
  <c r="K259" i="2"/>
  <c r="J259" i="2"/>
  <c r="O258" i="2"/>
  <c r="K258" i="2"/>
  <c r="J258" i="2"/>
  <c r="O257" i="2"/>
  <c r="K257" i="2"/>
  <c r="J257" i="2"/>
  <c r="O256" i="2"/>
  <c r="K256" i="2"/>
  <c r="J256" i="2"/>
  <c r="O255" i="2"/>
  <c r="K255" i="2"/>
  <c r="J255" i="2"/>
  <c r="O254" i="2"/>
  <c r="K254" i="2"/>
  <c r="J254" i="2"/>
  <c r="O253" i="2"/>
  <c r="K253" i="2"/>
  <c r="J253" i="2"/>
  <c r="O252" i="2"/>
  <c r="K252" i="2"/>
  <c r="J252" i="2"/>
  <c r="O251" i="2"/>
  <c r="K251" i="2"/>
  <c r="J251" i="2"/>
  <c r="O250" i="2"/>
  <c r="K250" i="2"/>
  <c r="J250" i="2"/>
  <c r="O249" i="2"/>
  <c r="K249" i="2"/>
  <c r="J249" i="2"/>
  <c r="O248" i="2"/>
  <c r="K248" i="2"/>
  <c r="J248" i="2"/>
  <c r="O247" i="2"/>
  <c r="K247" i="2"/>
  <c r="J247" i="2"/>
  <c r="O246" i="2"/>
  <c r="K246" i="2"/>
  <c r="J246" i="2"/>
  <c r="O245" i="2"/>
  <c r="K245" i="2"/>
  <c r="J245" i="2"/>
  <c r="O244" i="2"/>
  <c r="K244" i="2"/>
  <c r="J244" i="2"/>
  <c r="O243" i="2"/>
  <c r="K243" i="2"/>
  <c r="J243" i="2"/>
  <c r="O242" i="2"/>
  <c r="K242" i="2"/>
  <c r="J242" i="2"/>
  <c r="O241" i="2"/>
  <c r="K241" i="2"/>
  <c r="J241" i="2"/>
  <c r="O240" i="2"/>
  <c r="K240" i="2"/>
  <c r="J240" i="2"/>
  <c r="O239" i="2"/>
  <c r="K239" i="2"/>
  <c r="J239" i="2"/>
  <c r="O238" i="2"/>
  <c r="K238" i="2"/>
  <c r="J238" i="2"/>
  <c r="O237" i="2"/>
  <c r="K237" i="2"/>
  <c r="J237" i="2"/>
  <c r="O236" i="2"/>
  <c r="K236" i="2"/>
  <c r="J236" i="2"/>
  <c r="O235" i="2"/>
  <c r="K235" i="2"/>
  <c r="J235" i="2"/>
  <c r="O234" i="2"/>
  <c r="K234" i="2"/>
  <c r="J234" i="2"/>
  <c r="O233" i="2"/>
  <c r="K233" i="2"/>
  <c r="J233" i="2"/>
  <c r="O232" i="2"/>
  <c r="K232" i="2"/>
  <c r="J232" i="2"/>
  <c r="O231" i="2"/>
  <c r="K231" i="2"/>
  <c r="J231" i="2"/>
  <c r="O230" i="2"/>
  <c r="K230" i="2"/>
  <c r="J230" i="2"/>
  <c r="O229" i="2"/>
  <c r="K229" i="2"/>
  <c r="J229" i="2"/>
  <c r="O228" i="2"/>
  <c r="K228" i="2"/>
  <c r="J228" i="2"/>
  <c r="O227" i="2"/>
  <c r="K227" i="2"/>
  <c r="J227" i="2"/>
  <c r="O226" i="2"/>
  <c r="K226" i="2"/>
  <c r="J226" i="2"/>
  <c r="O225" i="2"/>
  <c r="K225" i="2"/>
  <c r="J225" i="2"/>
  <c r="O224" i="2"/>
  <c r="K224" i="2"/>
  <c r="J224" i="2"/>
  <c r="O223" i="2"/>
  <c r="K223" i="2"/>
  <c r="J223" i="2"/>
  <c r="O222" i="2"/>
  <c r="K222" i="2"/>
  <c r="J222" i="2"/>
  <c r="O221" i="2"/>
  <c r="K221" i="2"/>
  <c r="J221" i="2"/>
  <c r="O220" i="2"/>
  <c r="K220" i="2"/>
  <c r="J220" i="2"/>
  <c r="O219" i="2"/>
  <c r="K219" i="2"/>
  <c r="J219" i="2"/>
  <c r="O218" i="2"/>
  <c r="K218" i="2"/>
  <c r="J218" i="2"/>
  <c r="O217" i="2"/>
  <c r="K217" i="2"/>
  <c r="J217" i="2"/>
  <c r="O216" i="2"/>
  <c r="K216" i="2"/>
  <c r="J216" i="2"/>
  <c r="O215" i="2"/>
  <c r="K215" i="2"/>
  <c r="J215" i="2"/>
  <c r="O214" i="2"/>
  <c r="K214" i="2"/>
  <c r="J214" i="2"/>
  <c r="O213" i="2"/>
  <c r="K213" i="2"/>
  <c r="J213" i="2"/>
  <c r="O212" i="2"/>
  <c r="K212" i="2"/>
  <c r="J212" i="2"/>
  <c r="O211" i="2"/>
  <c r="K211" i="2"/>
  <c r="J211" i="2"/>
  <c r="O210" i="2"/>
  <c r="K210" i="2"/>
  <c r="J210" i="2"/>
  <c r="O209" i="2"/>
  <c r="K209" i="2"/>
  <c r="J209" i="2"/>
  <c r="O208" i="2"/>
  <c r="K208" i="2"/>
  <c r="J208" i="2"/>
  <c r="O207" i="2"/>
  <c r="K207" i="2"/>
  <c r="J207" i="2"/>
  <c r="O206" i="2"/>
  <c r="K206" i="2"/>
  <c r="J206" i="2"/>
  <c r="O205" i="2"/>
  <c r="K205" i="2"/>
  <c r="J205" i="2"/>
  <c r="O204" i="2"/>
  <c r="K204" i="2"/>
  <c r="J204" i="2"/>
  <c r="O203" i="2"/>
  <c r="K203" i="2"/>
  <c r="J203" i="2"/>
  <c r="O202" i="2"/>
  <c r="K202" i="2"/>
  <c r="J202" i="2"/>
  <c r="O201" i="2"/>
  <c r="K201" i="2"/>
  <c r="J201" i="2"/>
  <c r="O200" i="2"/>
  <c r="K200" i="2"/>
  <c r="J200" i="2"/>
  <c r="O199" i="2"/>
  <c r="K199" i="2"/>
  <c r="J199" i="2"/>
  <c r="O198" i="2"/>
  <c r="K198" i="2"/>
  <c r="J198" i="2"/>
  <c r="O197" i="2"/>
  <c r="K197" i="2"/>
  <c r="J197" i="2"/>
  <c r="O196" i="2"/>
  <c r="K196" i="2"/>
  <c r="J196" i="2"/>
  <c r="O195" i="2"/>
  <c r="K195" i="2"/>
  <c r="J195" i="2"/>
  <c r="O194" i="2"/>
  <c r="K194" i="2"/>
  <c r="J194" i="2"/>
  <c r="O193" i="2"/>
  <c r="K193" i="2"/>
  <c r="J193" i="2"/>
  <c r="O192" i="2"/>
  <c r="K192" i="2"/>
  <c r="J192" i="2"/>
  <c r="O191" i="2"/>
  <c r="K191" i="2"/>
  <c r="J191" i="2"/>
  <c r="O190" i="2"/>
  <c r="K190" i="2"/>
  <c r="J190" i="2"/>
  <c r="O189" i="2"/>
  <c r="K189" i="2"/>
  <c r="J189" i="2"/>
  <c r="O188" i="2"/>
  <c r="K188" i="2"/>
  <c r="J188" i="2"/>
  <c r="O187" i="2"/>
  <c r="K187" i="2"/>
  <c r="J187" i="2"/>
  <c r="O186" i="2"/>
  <c r="K186" i="2"/>
  <c r="J186" i="2"/>
  <c r="O185" i="2"/>
  <c r="K185" i="2"/>
  <c r="J185" i="2"/>
  <c r="O184" i="2"/>
  <c r="K184" i="2"/>
  <c r="J184" i="2"/>
  <c r="O183" i="2"/>
  <c r="K183" i="2"/>
  <c r="J183" i="2"/>
  <c r="O182" i="2"/>
  <c r="K182" i="2"/>
  <c r="J182" i="2"/>
  <c r="O181" i="2"/>
  <c r="K181" i="2"/>
  <c r="J181" i="2"/>
  <c r="O180" i="2"/>
  <c r="K180" i="2"/>
  <c r="J180" i="2"/>
  <c r="O179" i="2"/>
  <c r="K179" i="2"/>
  <c r="J179" i="2"/>
  <c r="O178" i="2"/>
  <c r="K178" i="2"/>
  <c r="J178" i="2"/>
  <c r="O177" i="2"/>
  <c r="K177" i="2"/>
  <c r="J177" i="2"/>
  <c r="O176" i="2"/>
  <c r="K176" i="2"/>
  <c r="J176" i="2"/>
  <c r="O175" i="2"/>
  <c r="K175" i="2"/>
  <c r="J175" i="2"/>
  <c r="O174" i="2"/>
  <c r="K174" i="2"/>
  <c r="J174" i="2"/>
  <c r="O173" i="2"/>
  <c r="K173" i="2"/>
  <c r="J173" i="2"/>
  <c r="O172" i="2"/>
  <c r="K172" i="2"/>
  <c r="J172" i="2"/>
  <c r="O171" i="2"/>
  <c r="K171" i="2"/>
  <c r="J171" i="2"/>
  <c r="O170" i="2"/>
  <c r="K170" i="2"/>
  <c r="J170" i="2"/>
  <c r="O169" i="2"/>
  <c r="K169" i="2"/>
  <c r="J169" i="2"/>
  <c r="O168" i="2"/>
  <c r="K168" i="2"/>
  <c r="J168" i="2"/>
  <c r="O167" i="2"/>
  <c r="K167" i="2"/>
  <c r="J167" i="2"/>
  <c r="O166" i="2"/>
  <c r="K166" i="2"/>
  <c r="J166" i="2"/>
  <c r="O165" i="2"/>
  <c r="K165" i="2"/>
  <c r="J165" i="2"/>
  <c r="O164" i="2"/>
  <c r="K164" i="2"/>
  <c r="J164" i="2"/>
  <c r="O163" i="2"/>
  <c r="K163" i="2"/>
  <c r="J163" i="2"/>
  <c r="O162" i="2"/>
  <c r="K162" i="2"/>
  <c r="J162" i="2"/>
  <c r="O161" i="2"/>
  <c r="K161" i="2"/>
  <c r="J161" i="2"/>
  <c r="O160" i="2"/>
  <c r="K160" i="2"/>
  <c r="J160" i="2"/>
  <c r="O159" i="2"/>
  <c r="K159" i="2"/>
  <c r="J159" i="2"/>
  <c r="O158" i="2"/>
  <c r="K158" i="2"/>
  <c r="J158" i="2"/>
  <c r="O157" i="2"/>
  <c r="K157" i="2"/>
  <c r="J157" i="2"/>
  <c r="O156" i="2"/>
  <c r="K156" i="2"/>
  <c r="J156" i="2"/>
  <c r="O155" i="2"/>
  <c r="K155" i="2"/>
  <c r="J155" i="2"/>
  <c r="O154" i="2"/>
  <c r="K154" i="2"/>
  <c r="J154" i="2"/>
  <c r="O153" i="2"/>
  <c r="K153" i="2"/>
  <c r="J153" i="2"/>
  <c r="O152" i="2"/>
  <c r="K152" i="2"/>
  <c r="J152" i="2"/>
  <c r="O151" i="2"/>
  <c r="K151" i="2"/>
  <c r="J151" i="2"/>
  <c r="O150" i="2"/>
  <c r="K150" i="2"/>
  <c r="J150" i="2"/>
  <c r="O149" i="2"/>
  <c r="K149" i="2"/>
  <c r="J149" i="2"/>
  <c r="O148" i="2"/>
  <c r="K148" i="2"/>
  <c r="J148" i="2"/>
  <c r="O147" i="2"/>
  <c r="K147" i="2"/>
  <c r="J147" i="2"/>
  <c r="O146" i="2"/>
  <c r="K146" i="2"/>
  <c r="J146" i="2"/>
  <c r="O145" i="2"/>
  <c r="K145" i="2"/>
  <c r="J145" i="2"/>
  <c r="O144" i="2"/>
  <c r="K144" i="2"/>
  <c r="J144" i="2"/>
  <c r="O143" i="2"/>
  <c r="K143" i="2"/>
  <c r="J143" i="2"/>
  <c r="O142" i="2"/>
  <c r="K142" i="2"/>
  <c r="J142" i="2"/>
  <c r="O141" i="2"/>
  <c r="K141" i="2"/>
  <c r="J141" i="2"/>
  <c r="O140" i="2"/>
  <c r="K140" i="2"/>
  <c r="J140" i="2"/>
  <c r="O139" i="2"/>
  <c r="K139" i="2"/>
  <c r="J139" i="2"/>
  <c r="O138" i="2"/>
  <c r="K138" i="2"/>
  <c r="J138" i="2"/>
  <c r="O137" i="2"/>
  <c r="K137" i="2"/>
  <c r="J137" i="2"/>
  <c r="O136" i="2"/>
  <c r="K136" i="2"/>
  <c r="J136" i="2"/>
  <c r="O135" i="2"/>
  <c r="K135" i="2"/>
  <c r="J135" i="2"/>
  <c r="O134" i="2"/>
  <c r="K134" i="2"/>
  <c r="J134" i="2"/>
  <c r="O133" i="2"/>
  <c r="K133" i="2"/>
  <c r="J133" i="2"/>
  <c r="O132" i="2"/>
  <c r="K132" i="2"/>
  <c r="J132" i="2"/>
  <c r="O131" i="2"/>
  <c r="K131" i="2"/>
  <c r="J131" i="2"/>
  <c r="O130" i="2"/>
  <c r="K130" i="2"/>
  <c r="J130" i="2"/>
  <c r="O129" i="2"/>
  <c r="K129" i="2"/>
  <c r="J129" i="2"/>
  <c r="O128" i="2"/>
  <c r="K128" i="2"/>
  <c r="J128" i="2"/>
  <c r="O127" i="2"/>
  <c r="K127" i="2"/>
  <c r="J127" i="2"/>
  <c r="O126" i="2"/>
  <c r="K126" i="2"/>
  <c r="J126" i="2"/>
  <c r="O125" i="2"/>
  <c r="K125" i="2"/>
  <c r="J125" i="2"/>
  <c r="O124" i="2"/>
  <c r="K124" i="2"/>
  <c r="J124" i="2"/>
  <c r="O123" i="2"/>
  <c r="K123" i="2"/>
  <c r="J123" i="2"/>
  <c r="O122" i="2"/>
  <c r="K122" i="2"/>
  <c r="J122" i="2"/>
  <c r="O121" i="2"/>
  <c r="K121" i="2"/>
  <c r="J121" i="2"/>
  <c r="O120" i="2"/>
  <c r="K120" i="2"/>
  <c r="J120" i="2"/>
  <c r="O119" i="2"/>
  <c r="K119" i="2"/>
  <c r="J119" i="2"/>
  <c r="O118" i="2"/>
  <c r="K118" i="2"/>
  <c r="J118" i="2"/>
  <c r="O117" i="2"/>
  <c r="K117" i="2"/>
  <c r="J117" i="2"/>
  <c r="O116" i="2"/>
  <c r="K116" i="2"/>
  <c r="J116" i="2"/>
  <c r="O115" i="2"/>
  <c r="K115" i="2"/>
  <c r="J115" i="2"/>
  <c r="O114" i="2"/>
  <c r="K114" i="2"/>
  <c r="J114" i="2"/>
  <c r="O113" i="2"/>
  <c r="K113" i="2"/>
  <c r="J113" i="2"/>
  <c r="O112" i="2"/>
  <c r="K112" i="2"/>
  <c r="J112" i="2"/>
  <c r="O111" i="2"/>
  <c r="K111" i="2"/>
  <c r="J111" i="2"/>
  <c r="O110" i="2"/>
  <c r="K110" i="2"/>
  <c r="J110" i="2"/>
  <c r="O109" i="2"/>
  <c r="K109" i="2"/>
  <c r="J109" i="2"/>
  <c r="O108" i="2"/>
  <c r="K108" i="2"/>
  <c r="J108" i="2"/>
  <c r="O107" i="2"/>
  <c r="K107" i="2"/>
  <c r="J107" i="2"/>
  <c r="O106" i="2"/>
  <c r="K106" i="2"/>
  <c r="J106" i="2"/>
  <c r="O105" i="2"/>
  <c r="K105" i="2"/>
  <c r="J105" i="2"/>
  <c r="O104" i="2"/>
  <c r="K104" i="2"/>
  <c r="J104" i="2"/>
  <c r="O103" i="2"/>
  <c r="K103" i="2"/>
  <c r="J103" i="2"/>
  <c r="O102" i="2"/>
  <c r="K102" i="2"/>
  <c r="J102" i="2"/>
  <c r="O101" i="2"/>
  <c r="K101" i="2"/>
  <c r="J101" i="2"/>
  <c r="O100" i="2"/>
  <c r="K100" i="2"/>
  <c r="J100" i="2"/>
  <c r="O99" i="2"/>
  <c r="K99" i="2"/>
  <c r="J99" i="2"/>
  <c r="O98" i="2"/>
  <c r="K98" i="2"/>
  <c r="J98" i="2"/>
  <c r="O97" i="2"/>
  <c r="K97" i="2"/>
  <c r="J97" i="2"/>
  <c r="O96" i="2"/>
  <c r="K96" i="2"/>
  <c r="J96" i="2"/>
  <c r="O95" i="2"/>
  <c r="K95" i="2"/>
  <c r="J95" i="2"/>
  <c r="O94" i="2"/>
  <c r="K94" i="2"/>
  <c r="J94" i="2"/>
  <c r="O93" i="2"/>
  <c r="K93" i="2"/>
  <c r="J93" i="2"/>
  <c r="O92" i="2"/>
  <c r="K92" i="2"/>
  <c r="J92" i="2"/>
  <c r="O91" i="2"/>
  <c r="K91" i="2"/>
  <c r="J91" i="2"/>
  <c r="O90" i="2"/>
  <c r="K90" i="2"/>
  <c r="J90" i="2"/>
  <c r="O89" i="2"/>
  <c r="K89" i="2"/>
  <c r="J89" i="2"/>
  <c r="O88" i="2"/>
  <c r="K88" i="2"/>
  <c r="J88" i="2"/>
  <c r="O87" i="2"/>
  <c r="K87" i="2"/>
  <c r="J87" i="2"/>
  <c r="O86" i="2"/>
  <c r="K86" i="2"/>
  <c r="J86" i="2"/>
  <c r="O85" i="2"/>
  <c r="K85" i="2"/>
  <c r="J85" i="2"/>
  <c r="O84" i="2"/>
  <c r="K84" i="2"/>
  <c r="J84" i="2"/>
  <c r="O83" i="2"/>
  <c r="K83" i="2"/>
  <c r="J83" i="2"/>
  <c r="O82" i="2"/>
  <c r="K82" i="2"/>
  <c r="J82" i="2"/>
  <c r="O81" i="2"/>
  <c r="K81" i="2"/>
  <c r="J81" i="2"/>
  <c r="O80" i="2"/>
  <c r="K80" i="2"/>
  <c r="J80" i="2"/>
  <c r="O79" i="2"/>
  <c r="K79" i="2"/>
  <c r="J79" i="2"/>
  <c r="O78" i="2"/>
  <c r="K78" i="2"/>
  <c r="J78" i="2"/>
  <c r="O77" i="2"/>
  <c r="K77" i="2"/>
  <c r="J77" i="2"/>
  <c r="O76" i="2"/>
  <c r="K76" i="2"/>
  <c r="J76" i="2"/>
  <c r="O75" i="2"/>
  <c r="K75" i="2"/>
  <c r="J75" i="2"/>
  <c r="O74" i="2"/>
  <c r="K74" i="2"/>
  <c r="J74" i="2"/>
  <c r="O73" i="2"/>
  <c r="K73" i="2"/>
  <c r="J73" i="2"/>
  <c r="O72" i="2"/>
  <c r="K72" i="2"/>
  <c r="J72" i="2"/>
  <c r="O71" i="2"/>
  <c r="K71" i="2"/>
  <c r="J71" i="2"/>
  <c r="O70" i="2"/>
  <c r="K70" i="2"/>
  <c r="J70" i="2"/>
  <c r="O69" i="2"/>
  <c r="K69" i="2"/>
  <c r="J69" i="2"/>
  <c r="O68" i="2"/>
  <c r="K68" i="2"/>
  <c r="J68" i="2"/>
  <c r="O67" i="2"/>
  <c r="K67" i="2"/>
  <c r="J67" i="2"/>
  <c r="O66" i="2"/>
  <c r="K66" i="2"/>
  <c r="J66" i="2"/>
  <c r="O65" i="2"/>
  <c r="K65" i="2"/>
  <c r="J65" i="2"/>
  <c r="O64" i="2"/>
  <c r="K64" i="2"/>
  <c r="J64" i="2"/>
  <c r="O63" i="2"/>
  <c r="K63" i="2"/>
  <c r="J63" i="2"/>
  <c r="O62" i="2"/>
  <c r="K62" i="2"/>
  <c r="J62" i="2"/>
  <c r="O61" i="2"/>
  <c r="K61" i="2"/>
  <c r="J61" i="2"/>
  <c r="O60" i="2"/>
  <c r="K60" i="2"/>
  <c r="J60" i="2"/>
  <c r="O59" i="2"/>
  <c r="K59" i="2"/>
  <c r="J59" i="2"/>
  <c r="O58" i="2"/>
  <c r="K58" i="2"/>
  <c r="J58" i="2"/>
  <c r="O57" i="2"/>
  <c r="K57" i="2"/>
  <c r="J57" i="2"/>
  <c r="O56" i="2"/>
  <c r="K56" i="2"/>
  <c r="J56" i="2"/>
  <c r="O55" i="2"/>
  <c r="K55" i="2"/>
  <c r="J55" i="2"/>
  <c r="O54" i="2"/>
  <c r="K54" i="2"/>
  <c r="J54" i="2"/>
  <c r="O53" i="2"/>
  <c r="K53" i="2"/>
  <c r="J53" i="2"/>
  <c r="O52" i="2"/>
  <c r="K52" i="2"/>
  <c r="J52" i="2"/>
  <c r="O51" i="2"/>
  <c r="K51" i="2"/>
  <c r="J51" i="2"/>
  <c r="O50" i="2"/>
  <c r="K50" i="2"/>
  <c r="J50" i="2"/>
  <c r="O49" i="2"/>
  <c r="K49" i="2"/>
  <c r="J49" i="2"/>
  <c r="O48" i="2"/>
  <c r="K48" i="2"/>
  <c r="J48" i="2"/>
  <c r="O47" i="2"/>
  <c r="K47" i="2"/>
  <c r="J47" i="2"/>
  <c r="O46" i="2"/>
  <c r="K46" i="2"/>
  <c r="J46" i="2"/>
  <c r="O45" i="2"/>
  <c r="K45" i="2"/>
  <c r="J45" i="2"/>
  <c r="O44" i="2"/>
  <c r="K44" i="2"/>
  <c r="J44" i="2"/>
  <c r="O43" i="2"/>
  <c r="K43" i="2"/>
  <c r="J43" i="2"/>
  <c r="O42" i="2"/>
  <c r="K42" i="2"/>
  <c r="J42" i="2"/>
  <c r="O41" i="2"/>
  <c r="K41" i="2"/>
  <c r="J41" i="2"/>
  <c r="O40" i="2"/>
  <c r="K40" i="2"/>
  <c r="J40" i="2"/>
  <c r="O39" i="2"/>
  <c r="K39" i="2"/>
  <c r="J39" i="2"/>
  <c r="O38" i="2"/>
  <c r="K38" i="2"/>
  <c r="J38" i="2"/>
  <c r="O37" i="2"/>
  <c r="K37" i="2"/>
  <c r="J37" i="2"/>
  <c r="O36" i="2"/>
  <c r="K36" i="2"/>
  <c r="J36" i="2"/>
  <c r="O35" i="2"/>
  <c r="K35" i="2"/>
  <c r="J35" i="2"/>
  <c r="O34" i="2"/>
  <c r="K34" i="2"/>
  <c r="J34" i="2"/>
  <c r="O33" i="2"/>
  <c r="K33" i="2"/>
  <c r="J33" i="2"/>
  <c r="O32" i="2"/>
  <c r="K32" i="2"/>
  <c r="J32" i="2"/>
  <c r="O31" i="2"/>
  <c r="K31" i="2"/>
  <c r="J31" i="2"/>
  <c r="O30" i="2"/>
  <c r="K30" i="2"/>
  <c r="J30" i="2"/>
  <c r="O29" i="2"/>
  <c r="K29" i="2"/>
  <c r="J29" i="2"/>
  <c r="O28" i="2"/>
  <c r="K28" i="2"/>
  <c r="J28" i="2"/>
  <c r="O27" i="2"/>
  <c r="K27" i="2"/>
  <c r="J27" i="2"/>
  <c r="O26" i="2"/>
  <c r="K26" i="2"/>
  <c r="J26" i="2"/>
  <c r="O25" i="2"/>
  <c r="K25" i="2"/>
  <c r="J25" i="2"/>
  <c r="O24" i="2"/>
  <c r="K24" i="2"/>
  <c r="J24" i="2"/>
  <c r="O23" i="2"/>
  <c r="K23" i="2"/>
  <c r="J23" i="2"/>
  <c r="O22" i="2"/>
  <c r="K22" i="2"/>
  <c r="J22" i="2"/>
  <c r="O21" i="2"/>
  <c r="K21" i="2"/>
  <c r="J21" i="2"/>
  <c r="O20" i="2"/>
  <c r="K20" i="2"/>
  <c r="J20" i="2"/>
  <c r="O19" i="2"/>
  <c r="K19" i="2"/>
  <c r="J19" i="2"/>
  <c r="O18" i="2"/>
  <c r="K18" i="2"/>
  <c r="J18" i="2"/>
  <c r="O17" i="2"/>
  <c r="K17" i="2"/>
  <c r="J17" i="2"/>
  <c r="O16" i="2"/>
  <c r="K16" i="2"/>
  <c r="J16" i="2"/>
  <c r="O15" i="2"/>
  <c r="K15" i="2"/>
  <c r="J15" i="2"/>
  <c r="O14" i="2"/>
  <c r="K14" i="2"/>
  <c r="J14" i="2"/>
  <c r="O13" i="2"/>
  <c r="K13" i="2"/>
  <c r="J13" i="2"/>
  <c r="O12" i="2"/>
  <c r="K12" i="2"/>
  <c r="J12" i="2"/>
  <c r="O11" i="2"/>
  <c r="K11" i="2"/>
  <c r="J11" i="2"/>
  <c r="O10" i="2"/>
  <c r="K10" i="2"/>
  <c r="J10" i="2"/>
  <c r="O9" i="2"/>
  <c r="K9" i="2"/>
  <c r="J9" i="2"/>
  <c r="O8" i="2"/>
  <c r="K8" i="2"/>
  <c r="J8" i="2"/>
  <c r="O7" i="2"/>
  <c r="K7" i="2"/>
  <c r="J7" i="2"/>
  <c r="O6" i="2"/>
  <c r="O3" i="2" s="1"/>
  <c r="K6" i="2"/>
  <c r="J6" i="2"/>
  <c r="P10" i="3" l="1"/>
  <c r="O3" i="3"/>
  <c r="P7" i="3"/>
  <c r="O2" i="2"/>
  <c r="O601" i="1"/>
  <c r="K601" i="1"/>
  <c r="J601" i="1"/>
  <c r="O600" i="1"/>
  <c r="K600" i="1"/>
  <c r="J600" i="1"/>
  <c r="O599" i="1"/>
  <c r="K599" i="1"/>
  <c r="J599" i="1"/>
  <c r="O598" i="1"/>
  <c r="K598" i="1"/>
  <c r="J598" i="1"/>
  <c r="O597" i="1"/>
  <c r="K597" i="1"/>
  <c r="J597" i="1"/>
  <c r="O596" i="1"/>
  <c r="K596" i="1"/>
  <c r="J596" i="1"/>
  <c r="O595" i="1"/>
  <c r="K595" i="1"/>
  <c r="J595" i="1"/>
  <c r="O594" i="1"/>
  <c r="K594" i="1"/>
  <c r="J594" i="1"/>
  <c r="O593" i="1"/>
  <c r="K593" i="1"/>
  <c r="J593" i="1"/>
  <c r="O592" i="1"/>
  <c r="K592" i="1"/>
  <c r="J592" i="1"/>
  <c r="O591" i="1"/>
  <c r="K591" i="1"/>
  <c r="J591" i="1"/>
  <c r="O590" i="1"/>
  <c r="K590" i="1"/>
  <c r="J590" i="1"/>
  <c r="O589" i="1"/>
  <c r="K589" i="1"/>
  <c r="J589" i="1"/>
  <c r="O588" i="1"/>
  <c r="K588" i="1"/>
  <c r="J588" i="1"/>
  <c r="O587" i="1"/>
  <c r="K587" i="1"/>
  <c r="J587" i="1"/>
  <c r="O586" i="1"/>
  <c r="K586" i="1"/>
  <c r="J586" i="1"/>
  <c r="O585" i="1"/>
  <c r="K585" i="1"/>
  <c r="J585" i="1"/>
  <c r="O584" i="1"/>
  <c r="K584" i="1"/>
  <c r="J584" i="1"/>
  <c r="O583" i="1"/>
  <c r="K583" i="1"/>
  <c r="J583" i="1"/>
  <c r="O582" i="1"/>
  <c r="K582" i="1"/>
  <c r="J582" i="1"/>
  <c r="O581" i="1"/>
  <c r="K581" i="1"/>
  <c r="J581" i="1"/>
  <c r="O580" i="1"/>
  <c r="K580" i="1"/>
  <c r="J580" i="1"/>
  <c r="O579" i="1"/>
  <c r="K579" i="1"/>
  <c r="J579" i="1"/>
  <c r="O578" i="1"/>
  <c r="K578" i="1"/>
  <c r="J578" i="1"/>
  <c r="O577" i="1"/>
  <c r="K577" i="1"/>
  <c r="J577" i="1"/>
  <c r="O576" i="1"/>
  <c r="K576" i="1"/>
  <c r="J576" i="1"/>
  <c r="O575" i="1"/>
  <c r="K575" i="1"/>
  <c r="J575" i="1"/>
  <c r="O574" i="1"/>
  <c r="K574" i="1"/>
  <c r="J574" i="1"/>
  <c r="O573" i="1"/>
  <c r="K573" i="1"/>
  <c r="J573" i="1"/>
  <c r="O572" i="1"/>
  <c r="K572" i="1"/>
  <c r="J572" i="1"/>
  <c r="O571" i="1"/>
  <c r="K571" i="1"/>
  <c r="J571" i="1"/>
  <c r="O570" i="1"/>
  <c r="K570" i="1"/>
  <c r="J570" i="1"/>
  <c r="O569" i="1"/>
  <c r="K569" i="1"/>
  <c r="J569" i="1"/>
  <c r="O568" i="1"/>
  <c r="K568" i="1"/>
  <c r="J568" i="1"/>
  <c r="O567" i="1"/>
  <c r="K567" i="1"/>
  <c r="J567" i="1"/>
  <c r="O566" i="1"/>
  <c r="K566" i="1"/>
  <c r="J566" i="1"/>
  <c r="O565" i="1"/>
  <c r="K565" i="1"/>
  <c r="J565" i="1"/>
  <c r="O564" i="1"/>
  <c r="K564" i="1"/>
  <c r="J564" i="1"/>
  <c r="O563" i="1"/>
  <c r="K563" i="1"/>
  <c r="J563" i="1"/>
  <c r="O562" i="1"/>
  <c r="K562" i="1"/>
  <c r="J562" i="1"/>
  <c r="O561" i="1"/>
  <c r="K561" i="1"/>
  <c r="J561" i="1"/>
  <c r="O560" i="1"/>
  <c r="K560" i="1"/>
  <c r="J560" i="1"/>
  <c r="O559" i="1"/>
  <c r="K559" i="1"/>
  <c r="J559" i="1"/>
  <c r="O558" i="1"/>
  <c r="K558" i="1"/>
  <c r="J558" i="1"/>
  <c r="O557" i="1"/>
  <c r="K557" i="1"/>
  <c r="J557" i="1"/>
  <c r="O556" i="1"/>
  <c r="K556" i="1"/>
  <c r="J556" i="1"/>
  <c r="O555" i="1"/>
  <c r="K555" i="1"/>
  <c r="J555" i="1"/>
  <c r="O554" i="1"/>
  <c r="K554" i="1"/>
  <c r="J554" i="1"/>
  <c r="O553" i="1"/>
  <c r="K553" i="1"/>
  <c r="J553" i="1"/>
  <c r="O552" i="1"/>
  <c r="K552" i="1"/>
  <c r="J552" i="1"/>
  <c r="O551" i="1"/>
  <c r="K551" i="1"/>
  <c r="J551" i="1"/>
  <c r="O550" i="1"/>
  <c r="K550" i="1"/>
  <c r="J550" i="1"/>
  <c r="O549" i="1"/>
  <c r="K549" i="1"/>
  <c r="J549" i="1"/>
  <c r="O548" i="1"/>
  <c r="K548" i="1"/>
  <c r="J548" i="1"/>
  <c r="O547" i="1"/>
  <c r="K547" i="1"/>
  <c r="J547" i="1"/>
  <c r="O546" i="1"/>
  <c r="K546" i="1"/>
  <c r="J546" i="1"/>
  <c r="O545" i="1"/>
  <c r="K545" i="1"/>
  <c r="J545" i="1"/>
  <c r="O544" i="1"/>
  <c r="K544" i="1"/>
  <c r="J544" i="1"/>
  <c r="O543" i="1"/>
  <c r="K543" i="1"/>
  <c r="J543" i="1"/>
  <c r="O542" i="1"/>
  <c r="K542" i="1"/>
  <c r="J542" i="1"/>
  <c r="O541" i="1"/>
  <c r="K541" i="1"/>
  <c r="J541" i="1"/>
  <c r="O540" i="1"/>
  <c r="K540" i="1"/>
  <c r="J540" i="1"/>
  <c r="O539" i="1"/>
  <c r="K539" i="1"/>
  <c r="J539" i="1"/>
  <c r="O538" i="1"/>
  <c r="K538" i="1"/>
  <c r="J538" i="1"/>
  <c r="O537" i="1"/>
  <c r="K537" i="1"/>
  <c r="J537" i="1"/>
  <c r="O536" i="1"/>
  <c r="K536" i="1"/>
  <c r="J536" i="1"/>
  <c r="O535" i="1"/>
  <c r="K535" i="1"/>
  <c r="J535" i="1"/>
  <c r="O534" i="1"/>
  <c r="K534" i="1"/>
  <c r="J534" i="1"/>
  <c r="O533" i="1"/>
  <c r="K533" i="1"/>
  <c r="J533" i="1"/>
  <c r="O532" i="1"/>
  <c r="K532" i="1"/>
  <c r="J532" i="1"/>
  <c r="O531" i="1"/>
  <c r="K531" i="1"/>
  <c r="J531" i="1"/>
  <c r="O530" i="1"/>
  <c r="K530" i="1"/>
  <c r="J530" i="1"/>
  <c r="O529" i="1"/>
  <c r="K529" i="1"/>
  <c r="J529" i="1"/>
  <c r="O528" i="1"/>
  <c r="K528" i="1"/>
  <c r="J528" i="1"/>
  <c r="O527" i="1"/>
  <c r="K527" i="1"/>
  <c r="J527" i="1"/>
  <c r="O526" i="1"/>
  <c r="K526" i="1"/>
  <c r="J526" i="1"/>
  <c r="O525" i="1"/>
  <c r="K525" i="1"/>
  <c r="J525" i="1"/>
  <c r="O524" i="1"/>
  <c r="K524" i="1"/>
  <c r="J524" i="1"/>
  <c r="O523" i="1"/>
  <c r="K523" i="1"/>
  <c r="J523" i="1"/>
  <c r="O522" i="1"/>
  <c r="K522" i="1"/>
  <c r="J522" i="1"/>
  <c r="O521" i="1"/>
  <c r="K521" i="1"/>
  <c r="J521" i="1"/>
  <c r="O520" i="1"/>
  <c r="K520" i="1"/>
  <c r="J520" i="1"/>
  <c r="O519" i="1"/>
  <c r="K519" i="1"/>
  <c r="J519" i="1"/>
  <c r="O518" i="1"/>
  <c r="K518" i="1"/>
  <c r="J518" i="1"/>
  <c r="O517" i="1"/>
  <c r="K517" i="1"/>
  <c r="J517" i="1"/>
  <c r="O516" i="1"/>
  <c r="K516" i="1"/>
  <c r="J516" i="1"/>
  <c r="O515" i="1"/>
  <c r="K515" i="1"/>
  <c r="J515" i="1"/>
  <c r="O514" i="1"/>
  <c r="K514" i="1"/>
  <c r="J514" i="1"/>
  <c r="O513" i="1"/>
  <c r="K513" i="1"/>
  <c r="J513" i="1"/>
  <c r="O512" i="1"/>
  <c r="K512" i="1"/>
  <c r="J512" i="1"/>
  <c r="O511" i="1"/>
  <c r="K511" i="1"/>
  <c r="J511" i="1"/>
  <c r="O510" i="1"/>
  <c r="K510" i="1"/>
  <c r="J510" i="1"/>
  <c r="O509" i="1"/>
  <c r="K509" i="1"/>
  <c r="J509" i="1"/>
  <c r="O508" i="1"/>
  <c r="K508" i="1"/>
  <c r="J508" i="1"/>
  <c r="O507" i="1"/>
  <c r="K507" i="1"/>
  <c r="J507" i="1"/>
  <c r="O506" i="1"/>
  <c r="K506" i="1"/>
  <c r="J506" i="1"/>
  <c r="O505" i="1"/>
  <c r="K505" i="1"/>
  <c r="J505" i="1"/>
  <c r="O504" i="1"/>
  <c r="K504" i="1"/>
  <c r="J504" i="1"/>
  <c r="O503" i="1"/>
  <c r="K503" i="1"/>
  <c r="J503" i="1"/>
  <c r="O502" i="1"/>
  <c r="K502" i="1"/>
  <c r="J502" i="1"/>
  <c r="O501" i="1"/>
  <c r="K501" i="1"/>
  <c r="J501" i="1"/>
  <c r="O500" i="1"/>
  <c r="K500" i="1"/>
  <c r="J500" i="1"/>
  <c r="O499" i="1"/>
  <c r="K499" i="1"/>
  <c r="J499" i="1"/>
  <c r="O498" i="1"/>
  <c r="K498" i="1"/>
  <c r="J498" i="1"/>
  <c r="O497" i="1"/>
  <c r="K497" i="1"/>
  <c r="J497" i="1"/>
  <c r="O496" i="1"/>
  <c r="K496" i="1"/>
  <c r="J496" i="1"/>
  <c r="O495" i="1"/>
  <c r="K495" i="1"/>
  <c r="J495" i="1"/>
  <c r="O494" i="1"/>
  <c r="K494" i="1"/>
  <c r="J494" i="1"/>
  <c r="O493" i="1"/>
  <c r="K493" i="1"/>
  <c r="J493" i="1"/>
  <c r="O492" i="1"/>
  <c r="K492" i="1"/>
  <c r="J492" i="1"/>
  <c r="O491" i="1"/>
  <c r="K491" i="1"/>
  <c r="J491" i="1"/>
  <c r="O490" i="1"/>
  <c r="K490" i="1"/>
  <c r="J490" i="1"/>
  <c r="O489" i="1"/>
  <c r="K489" i="1"/>
  <c r="J489" i="1"/>
  <c r="O488" i="1"/>
  <c r="K488" i="1"/>
  <c r="J488" i="1"/>
  <c r="O487" i="1"/>
  <c r="K487" i="1"/>
  <c r="J487" i="1"/>
  <c r="O486" i="1"/>
  <c r="K486" i="1"/>
  <c r="J486" i="1"/>
  <c r="O485" i="1"/>
  <c r="K485" i="1"/>
  <c r="J485" i="1"/>
  <c r="O484" i="1"/>
  <c r="K484" i="1"/>
  <c r="J484" i="1"/>
  <c r="O483" i="1"/>
  <c r="K483" i="1"/>
  <c r="J483" i="1"/>
  <c r="O482" i="1"/>
  <c r="K482" i="1"/>
  <c r="J482" i="1"/>
  <c r="O481" i="1"/>
  <c r="K481" i="1"/>
  <c r="J481" i="1"/>
  <c r="O480" i="1"/>
  <c r="K480" i="1"/>
  <c r="J480" i="1"/>
  <c r="O479" i="1"/>
  <c r="K479" i="1"/>
  <c r="J479" i="1"/>
  <c r="O478" i="1"/>
  <c r="K478" i="1"/>
  <c r="J478" i="1"/>
  <c r="O477" i="1"/>
  <c r="K477" i="1"/>
  <c r="J477" i="1"/>
  <c r="O476" i="1"/>
  <c r="K476" i="1"/>
  <c r="J476" i="1"/>
  <c r="O475" i="1"/>
  <c r="K475" i="1"/>
  <c r="J475" i="1"/>
  <c r="O474" i="1"/>
  <c r="K474" i="1"/>
  <c r="J474" i="1"/>
  <c r="O473" i="1"/>
  <c r="K473" i="1"/>
  <c r="J473" i="1"/>
  <c r="O472" i="1"/>
  <c r="K472" i="1"/>
  <c r="J472" i="1"/>
  <c r="O471" i="1"/>
  <c r="K471" i="1"/>
  <c r="J471" i="1"/>
  <c r="O470" i="1"/>
  <c r="K470" i="1"/>
  <c r="J470" i="1"/>
  <c r="O469" i="1"/>
  <c r="K469" i="1"/>
  <c r="J469" i="1"/>
  <c r="O468" i="1"/>
  <c r="K468" i="1"/>
  <c r="J468" i="1"/>
  <c r="O467" i="1"/>
  <c r="K467" i="1"/>
  <c r="J467" i="1"/>
  <c r="O466" i="1"/>
  <c r="K466" i="1"/>
  <c r="J466" i="1"/>
  <c r="O465" i="1"/>
  <c r="K465" i="1"/>
  <c r="J465" i="1"/>
  <c r="O464" i="1"/>
  <c r="K464" i="1"/>
  <c r="J464" i="1"/>
  <c r="O463" i="1"/>
  <c r="K463" i="1"/>
  <c r="J463" i="1"/>
  <c r="O462" i="1"/>
  <c r="K462" i="1"/>
  <c r="J462" i="1"/>
  <c r="O461" i="1"/>
  <c r="K461" i="1"/>
  <c r="J461" i="1"/>
  <c r="O460" i="1"/>
  <c r="K460" i="1"/>
  <c r="J460" i="1"/>
  <c r="O459" i="1"/>
  <c r="K459" i="1"/>
  <c r="J459" i="1"/>
  <c r="O458" i="1"/>
  <c r="K458" i="1"/>
  <c r="J458" i="1"/>
  <c r="O457" i="1"/>
  <c r="K457" i="1"/>
  <c r="J457" i="1"/>
  <c r="O456" i="1"/>
  <c r="K456" i="1"/>
  <c r="J456" i="1"/>
  <c r="O455" i="1"/>
  <c r="K455" i="1"/>
  <c r="J455" i="1"/>
  <c r="O454" i="1"/>
  <c r="K454" i="1"/>
  <c r="J454" i="1"/>
  <c r="O453" i="1"/>
  <c r="K453" i="1"/>
  <c r="J453" i="1"/>
  <c r="O452" i="1"/>
  <c r="K452" i="1"/>
  <c r="J452" i="1"/>
  <c r="O451" i="1"/>
  <c r="K451" i="1"/>
  <c r="J451" i="1"/>
  <c r="O450" i="1"/>
  <c r="K450" i="1"/>
  <c r="J450" i="1"/>
  <c r="O449" i="1"/>
  <c r="K449" i="1"/>
  <c r="J449" i="1"/>
  <c r="O448" i="1"/>
  <c r="K448" i="1"/>
  <c r="J448" i="1"/>
  <c r="O447" i="1"/>
  <c r="K447" i="1"/>
  <c r="J447" i="1"/>
  <c r="O446" i="1"/>
  <c r="K446" i="1"/>
  <c r="J446" i="1"/>
  <c r="O445" i="1"/>
  <c r="K445" i="1"/>
  <c r="J445" i="1"/>
  <c r="O444" i="1"/>
  <c r="K444" i="1"/>
  <c r="J444" i="1"/>
  <c r="O443" i="1"/>
  <c r="K443" i="1"/>
  <c r="J443" i="1"/>
  <c r="O442" i="1"/>
  <c r="K442" i="1"/>
  <c r="J442" i="1"/>
  <c r="O441" i="1"/>
  <c r="K441" i="1"/>
  <c r="J441" i="1"/>
  <c r="O440" i="1"/>
  <c r="K440" i="1"/>
  <c r="J440" i="1"/>
  <c r="O439" i="1"/>
  <c r="K439" i="1"/>
  <c r="J439" i="1"/>
  <c r="O438" i="1"/>
  <c r="K438" i="1"/>
  <c r="J438" i="1"/>
  <c r="O437" i="1"/>
  <c r="K437" i="1"/>
  <c r="J437" i="1"/>
  <c r="O436" i="1"/>
  <c r="K436" i="1"/>
  <c r="J436" i="1"/>
  <c r="O435" i="1"/>
  <c r="K435" i="1"/>
  <c r="J435" i="1"/>
  <c r="O434" i="1"/>
  <c r="K434" i="1"/>
  <c r="J434" i="1"/>
  <c r="O433" i="1"/>
  <c r="K433" i="1"/>
  <c r="J433" i="1"/>
  <c r="O432" i="1"/>
  <c r="K432" i="1"/>
  <c r="J432" i="1"/>
  <c r="O431" i="1"/>
  <c r="K431" i="1"/>
  <c r="J431" i="1"/>
  <c r="O430" i="1"/>
  <c r="K430" i="1"/>
  <c r="J430" i="1"/>
  <c r="O429" i="1"/>
  <c r="K429" i="1"/>
  <c r="J429" i="1"/>
  <c r="O428" i="1"/>
  <c r="K428" i="1"/>
  <c r="J428" i="1"/>
  <c r="O427" i="1"/>
  <c r="K427" i="1"/>
  <c r="J427" i="1"/>
  <c r="O426" i="1"/>
  <c r="K426" i="1"/>
  <c r="J426" i="1"/>
  <c r="O425" i="1"/>
  <c r="K425" i="1"/>
  <c r="J425" i="1"/>
  <c r="O424" i="1"/>
  <c r="K424" i="1"/>
  <c r="J424" i="1"/>
  <c r="O423" i="1"/>
  <c r="K423" i="1"/>
  <c r="J423" i="1"/>
  <c r="O422" i="1"/>
  <c r="K422" i="1"/>
  <c r="J422" i="1"/>
  <c r="O421" i="1"/>
  <c r="K421" i="1"/>
  <c r="J421" i="1"/>
  <c r="O420" i="1"/>
  <c r="K420" i="1"/>
  <c r="J420" i="1"/>
  <c r="O419" i="1"/>
  <c r="K419" i="1"/>
  <c r="J419" i="1"/>
  <c r="O418" i="1"/>
  <c r="K418" i="1"/>
  <c r="J418" i="1"/>
  <c r="O417" i="1"/>
  <c r="K417" i="1"/>
  <c r="J417" i="1"/>
  <c r="O416" i="1"/>
  <c r="K416" i="1"/>
  <c r="J416" i="1"/>
  <c r="O415" i="1"/>
  <c r="K415" i="1"/>
  <c r="J415" i="1"/>
  <c r="O414" i="1"/>
  <c r="K414" i="1"/>
  <c r="J414" i="1"/>
  <c r="O413" i="1"/>
  <c r="K413" i="1"/>
  <c r="J413" i="1"/>
  <c r="O412" i="1"/>
  <c r="K412" i="1"/>
  <c r="J412" i="1"/>
  <c r="O411" i="1"/>
  <c r="K411" i="1"/>
  <c r="J411" i="1"/>
  <c r="O410" i="1"/>
  <c r="K410" i="1"/>
  <c r="J410" i="1"/>
  <c r="O409" i="1"/>
  <c r="K409" i="1"/>
  <c r="J409" i="1"/>
  <c r="O408" i="1"/>
  <c r="K408" i="1"/>
  <c r="J408" i="1"/>
  <c r="O407" i="1"/>
  <c r="K407" i="1"/>
  <c r="J407" i="1"/>
  <c r="O406" i="1"/>
  <c r="K406" i="1"/>
  <c r="J406" i="1"/>
  <c r="O405" i="1"/>
  <c r="K405" i="1"/>
  <c r="J405" i="1"/>
  <c r="O404" i="1"/>
  <c r="K404" i="1"/>
  <c r="J404" i="1"/>
  <c r="O403" i="1"/>
  <c r="K403" i="1"/>
  <c r="J403" i="1"/>
  <c r="O402" i="1"/>
  <c r="K402" i="1"/>
  <c r="J402" i="1"/>
  <c r="O401" i="1"/>
  <c r="K401" i="1"/>
  <c r="J401" i="1"/>
  <c r="O400" i="1"/>
  <c r="K400" i="1"/>
  <c r="J400" i="1"/>
  <c r="O399" i="1"/>
  <c r="K399" i="1"/>
  <c r="J399" i="1"/>
  <c r="O398" i="1"/>
  <c r="K398" i="1"/>
  <c r="J398" i="1"/>
  <c r="O397" i="1"/>
  <c r="K397" i="1"/>
  <c r="J397" i="1"/>
  <c r="O396" i="1"/>
  <c r="K396" i="1"/>
  <c r="J396" i="1"/>
  <c r="O395" i="1"/>
  <c r="K395" i="1"/>
  <c r="J395" i="1"/>
  <c r="O394" i="1"/>
  <c r="K394" i="1"/>
  <c r="J394" i="1"/>
  <c r="O393" i="1"/>
  <c r="K393" i="1"/>
  <c r="J393" i="1"/>
  <c r="O392" i="1"/>
  <c r="K392" i="1"/>
  <c r="J392" i="1"/>
  <c r="O391" i="1"/>
  <c r="K391" i="1"/>
  <c r="J391" i="1"/>
  <c r="O390" i="1"/>
  <c r="K390" i="1"/>
  <c r="J390" i="1"/>
  <c r="O389" i="1"/>
  <c r="K389" i="1"/>
  <c r="J389" i="1"/>
  <c r="O388" i="1"/>
  <c r="K388" i="1"/>
  <c r="J388" i="1"/>
  <c r="O387" i="1"/>
  <c r="K387" i="1"/>
  <c r="J387" i="1"/>
  <c r="O386" i="1"/>
  <c r="K386" i="1"/>
  <c r="J386" i="1"/>
  <c r="O385" i="1"/>
  <c r="K385" i="1"/>
  <c r="J385" i="1"/>
  <c r="O384" i="1"/>
  <c r="K384" i="1"/>
  <c r="J384" i="1"/>
  <c r="O383" i="1"/>
  <c r="K383" i="1"/>
  <c r="J383" i="1"/>
  <c r="O382" i="1"/>
  <c r="K382" i="1"/>
  <c r="J382" i="1"/>
  <c r="O381" i="1"/>
  <c r="K381" i="1"/>
  <c r="J381" i="1"/>
  <c r="O380" i="1"/>
  <c r="K380" i="1"/>
  <c r="J380" i="1"/>
  <c r="O379" i="1"/>
  <c r="K379" i="1"/>
  <c r="J379" i="1"/>
  <c r="O378" i="1"/>
  <c r="K378" i="1"/>
  <c r="J378" i="1"/>
  <c r="O377" i="1"/>
  <c r="K377" i="1"/>
  <c r="J377" i="1"/>
  <c r="O376" i="1"/>
  <c r="K376" i="1"/>
  <c r="J376" i="1"/>
  <c r="O375" i="1"/>
  <c r="K375" i="1"/>
  <c r="J375" i="1"/>
  <c r="O374" i="1"/>
  <c r="K374" i="1"/>
  <c r="J374" i="1"/>
  <c r="O373" i="1"/>
  <c r="K373" i="1"/>
  <c r="J373" i="1"/>
  <c r="O372" i="1"/>
  <c r="K372" i="1"/>
  <c r="J372" i="1"/>
  <c r="O371" i="1"/>
  <c r="K371" i="1"/>
  <c r="J371" i="1"/>
  <c r="O370" i="1"/>
  <c r="K370" i="1"/>
  <c r="J370" i="1"/>
  <c r="O369" i="1"/>
  <c r="K369" i="1"/>
  <c r="J369" i="1"/>
  <c r="O368" i="1"/>
  <c r="K368" i="1"/>
  <c r="J368" i="1"/>
  <c r="O367" i="1"/>
  <c r="K367" i="1"/>
  <c r="J367" i="1"/>
  <c r="O366" i="1"/>
  <c r="K366" i="1"/>
  <c r="J366" i="1"/>
  <c r="O365" i="1"/>
  <c r="K365" i="1"/>
  <c r="J365" i="1"/>
  <c r="O364" i="1"/>
  <c r="K364" i="1"/>
  <c r="J364" i="1"/>
  <c r="O363" i="1"/>
  <c r="K363" i="1"/>
  <c r="J363" i="1"/>
  <c r="O362" i="1"/>
  <c r="K362" i="1"/>
  <c r="J362" i="1"/>
  <c r="O361" i="1"/>
  <c r="K361" i="1"/>
  <c r="J361" i="1"/>
  <c r="O360" i="1"/>
  <c r="K360" i="1"/>
  <c r="J360" i="1"/>
  <c r="O359" i="1"/>
  <c r="K359" i="1"/>
  <c r="J359" i="1"/>
  <c r="O358" i="1"/>
  <c r="K358" i="1"/>
  <c r="J358" i="1"/>
  <c r="O357" i="1"/>
  <c r="K357" i="1"/>
  <c r="J357" i="1"/>
  <c r="O356" i="1"/>
  <c r="K356" i="1"/>
  <c r="J356" i="1"/>
  <c r="O355" i="1"/>
  <c r="K355" i="1"/>
  <c r="J355" i="1"/>
  <c r="O354" i="1"/>
  <c r="K354" i="1"/>
  <c r="J354" i="1"/>
  <c r="O353" i="1"/>
  <c r="K353" i="1"/>
  <c r="J353" i="1"/>
  <c r="O352" i="1"/>
  <c r="K352" i="1"/>
  <c r="J352" i="1"/>
  <c r="O351" i="1"/>
  <c r="K351" i="1"/>
  <c r="J351" i="1"/>
  <c r="O350" i="1"/>
  <c r="K350" i="1"/>
  <c r="J350" i="1"/>
  <c r="O349" i="1"/>
  <c r="K349" i="1"/>
  <c r="J349" i="1"/>
  <c r="O348" i="1"/>
  <c r="K348" i="1"/>
  <c r="J348" i="1"/>
  <c r="O347" i="1"/>
  <c r="K347" i="1"/>
  <c r="J347" i="1"/>
  <c r="O346" i="1"/>
  <c r="K346" i="1"/>
  <c r="J346" i="1"/>
  <c r="O345" i="1"/>
  <c r="K345" i="1"/>
  <c r="J345" i="1"/>
  <c r="O344" i="1"/>
  <c r="K344" i="1"/>
  <c r="J344" i="1"/>
  <c r="O343" i="1"/>
  <c r="K343" i="1"/>
  <c r="J343" i="1"/>
  <c r="O342" i="1"/>
  <c r="K342" i="1"/>
  <c r="J342" i="1"/>
  <c r="O341" i="1"/>
  <c r="K341" i="1"/>
  <c r="J341" i="1"/>
  <c r="O340" i="1"/>
  <c r="K340" i="1"/>
  <c r="J340" i="1"/>
  <c r="O339" i="1"/>
  <c r="K339" i="1"/>
  <c r="J339" i="1"/>
  <c r="O338" i="1"/>
  <c r="K338" i="1"/>
  <c r="J338" i="1"/>
  <c r="O337" i="1"/>
  <c r="K337" i="1"/>
  <c r="J337" i="1"/>
  <c r="O336" i="1"/>
  <c r="K336" i="1"/>
  <c r="J336" i="1"/>
  <c r="O335" i="1"/>
  <c r="K335" i="1"/>
  <c r="J335" i="1"/>
  <c r="O334" i="1"/>
  <c r="K334" i="1"/>
  <c r="J334" i="1"/>
  <c r="O333" i="1"/>
  <c r="K333" i="1"/>
  <c r="J333" i="1"/>
  <c r="O332" i="1"/>
  <c r="K332" i="1"/>
  <c r="J332" i="1"/>
  <c r="O331" i="1"/>
  <c r="K331" i="1"/>
  <c r="J331" i="1"/>
  <c r="O330" i="1"/>
  <c r="K330" i="1"/>
  <c r="J330" i="1"/>
  <c r="O329" i="1"/>
  <c r="K329" i="1"/>
  <c r="J329" i="1"/>
  <c r="O328" i="1"/>
  <c r="K328" i="1"/>
  <c r="J328" i="1"/>
  <c r="O327" i="1"/>
  <c r="K327" i="1"/>
  <c r="J327" i="1"/>
  <c r="O326" i="1"/>
  <c r="K326" i="1"/>
  <c r="J326" i="1"/>
  <c r="O325" i="1"/>
  <c r="K325" i="1"/>
  <c r="J325" i="1"/>
  <c r="O324" i="1"/>
  <c r="K324" i="1"/>
  <c r="J324" i="1"/>
  <c r="O323" i="1"/>
  <c r="K323" i="1"/>
  <c r="J323" i="1"/>
  <c r="O322" i="1"/>
  <c r="K322" i="1"/>
  <c r="J322" i="1"/>
  <c r="O321" i="1"/>
  <c r="K321" i="1"/>
  <c r="J321" i="1"/>
  <c r="O320" i="1"/>
  <c r="K320" i="1"/>
  <c r="J320" i="1"/>
  <c r="O319" i="1"/>
  <c r="K319" i="1"/>
  <c r="J319" i="1"/>
  <c r="O318" i="1"/>
  <c r="K318" i="1"/>
  <c r="J318" i="1"/>
  <c r="O317" i="1"/>
  <c r="K317" i="1"/>
  <c r="J317" i="1"/>
  <c r="O316" i="1"/>
  <c r="K316" i="1"/>
  <c r="J316" i="1"/>
  <c r="O315" i="1"/>
  <c r="K315" i="1"/>
  <c r="J315" i="1"/>
  <c r="O314" i="1"/>
  <c r="K314" i="1"/>
  <c r="J314" i="1"/>
  <c r="O313" i="1"/>
  <c r="K313" i="1"/>
  <c r="J313" i="1"/>
  <c r="O312" i="1"/>
  <c r="K312" i="1"/>
  <c r="J312" i="1"/>
  <c r="O311" i="1"/>
  <c r="K311" i="1"/>
  <c r="J311" i="1"/>
  <c r="O310" i="1"/>
  <c r="K310" i="1"/>
  <c r="J310" i="1"/>
  <c r="O309" i="1"/>
  <c r="K309" i="1"/>
  <c r="J309" i="1"/>
  <c r="O308" i="1"/>
  <c r="K308" i="1"/>
  <c r="J308" i="1"/>
  <c r="O307" i="1"/>
  <c r="K307" i="1"/>
  <c r="J307" i="1"/>
  <c r="O306" i="1"/>
  <c r="K306" i="1"/>
  <c r="J306" i="1"/>
  <c r="O305" i="1"/>
  <c r="K305" i="1"/>
  <c r="J305" i="1"/>
  <c r="O304" i="1"/>
  <c r="K304" i="1"/>
  <c r="J304" i="1"/>
  <c r="O303" i="1"/>
  <c r="K303" i="1"/>
  <c r="J303" i="1"/>
  <c r="O302" i="1"/>
  <c r="K302" i="1"/>
  <c r="J302" i="1"/>
  <c r="O301" i="1"/>
  <c r="K301" i="1"/>
  <c r="J301" i="1"/>
  <c r="O300" i="1"/>
  <c r="K300" i="1"/>
  <c r="J300" i="1"/>
  <c r="O299" i="1"/>
  <c r="K299" i="1"/>
  <c r="J299" i="1"/>
  <c r="O298" i="1"/>
  <c r="K298" i="1"/>
  <c r="J298" i="1"/>
  <c r="O297" i="1"/>
  <c r="K297" i="1"/>
  <c r="J297" i="1"/>
  <c r="O296" i="1"/>
  <c r="K296" i="1"/>
  <c r="J296" i="1"/>
  <c r="O295" i="1"/>
  <c r="K295" i="1"/>
  <c r="J295" i="1"/>
  <c r="O294" i="1"/>
  <c r="K294" i="1"/>
  <c r="J294" i="1"/>
  <c r="O293" i="1"/>
  <c r="K293" i="1"/>
  <c r="J293" i="1"/>
  <c r="O292" i="1"/>
  <c r="K292" i="1"/>
  <c r="J292" i="1"/>
  <c r="O291" i="1"/>
  <c r="K291" i="1"/>
  <c r="J291" i="1"/>
  <c r="O290" i="1"/>
  <c r="K290" i="1"/>
  <c r="J290" i="1"/>
  <c r="O289" i="1"/>
  <c r="K289" i="1"/>
  <c r="J289" i="1"/>
  <c r="O288" i="1"/>
  <c r="K288" i="1"/>
  <c r="J288" i="1"/>
  <c r="O287" i="1"/>
  <c r="K287" i="1"/>
  <c r="J287" i="1"/>
  <c r="O286" i="1"/>
  <c r="K286" i="1"/>
  <c r="J286" i="1"/>
  <c r="O285" i="1"/>
  <c r="K285" i="1"/>
  <c r="J285" i="1"/>
  <c r="O284" i="1"/>
  <c r="K284" i="1"/>
  <c r="J284" i="1"/>
  <c r="O283" i="1"/>
  <c r="K283" i="1"/>
  <c r="J283" i="1"/>
  <c r="O282" i="1"/>
  <c r="K282" i="1"/>
  <c r="J282" i="1"/>
  <c r="O281" i="1"/>
  <c r="K281" i="1"/>
  <c r="J281" i="1"/>
  <c r="O280" i="1"/>
  <c r="K280" i="1"/>
  <c r="J280" i="1"/>
  <c r="O279" i="1"/>
  <c r="K279" i="1"/>
  <c r="J279" i="1"/>
  <c r="O278" i="1"/>
  <c r="K278" i="1"/>
  <c r="J278" i="1"/>
  <c r="O277" i="1"/>
  <c r="K277" i="1"/>
  <c r="J277" i="1"/>
  <c r="O276" i="1"/>
  <c r="K276" i="1"/>
  <c r="J276" i="1"/>
  <c r="O275" i="1"/>
  <c r="K275" i="1"/>
  <c r="J275" i="1"/>
  <c r="O274" i="1"/>
  <c r="K274" i="1"/>
  <c r="J274" i="1"/>
  <c r="O273" i="1"/>
  <c r="K273" i="1"/>
  <c r="J273" i="1"/>
  <c r="O272" i="1"/>
  <c r="K272" i="1"/>
  <c r="J272" i="1"/>
  <c r="O271" i="1"/>
  <c r="K271" i="1"/>
  <c r="J271" i="1"/>
  <c r="O270" i="1"/>
  <c r="K270" i="1"/>
  <c r="J270" i="1"/>
  <c r="O269" i="1"/>
  <c r="K269" i="1"/>
  <c r="J269" i="1"/>
  <c r="O268" i="1"/>
  <c r="K268" i="1"/>
  <c r="J268" i="1"/>
  <c r="O267" i="1"/>
  <c r="K267" i="1"/>
  <c r="J267" i="1"/>
  <c r="O266" i="1"/>
  <c r="K266" i="1"/>
  <c r="J266" i="1"/>
  <c r="O265" i="1"/>
  <c r="K265" i="1"/>
  <c r="J265" i="1"/>
  <c r="O264" i="1"/>
  <c r="K264" i="1"/>
  <c r="J264" i="1"/>
  <c r="O263" i="1"/>
  <c r="K263" i="1"/>
  <c r="J263" i="1"/>
  <c r="O262" i="1"/>
  <c r="K262" i="1"/>
  <c r="J262" i="1"/>
  <c r="O261" i="1"/>
  <c r="K261" i="1"/>
  <c r="J261" i="1"/>
  <c r="O260" i="1"/>
  <c r="K260" i="1"/>
  <c r="J260" i="1"/>
  <c r="O259" i="1"/>
  <c r="K259" i="1"/>
  <c r="J259" i="1"/>
  <c r="O258" i="1"/>
  <c r="K258" i="1"/>
  <c r="J258" i="1"/>
  <c r="O257" i="1"/>
  <c r="K257" i="1"/>
  <c r="J257" i="1"/>
  <c r="O256" i="1"/>
  <c r="K256" i="1"/>
  <c r="J256" i="1"/>
  <c r="O255" i="1"/>
  <c r="K255" i="1"/>
  <c r="J255" i="1"/>
  <c r="O254" i="1"/>
  <c r="K254" i="1"/>
  <c r="J254" i="1"/>
  <c r="O253" i="1"/>
  <c r="K253" i="1"/>
  <c r="J253" i="1"/>
  <c r="O252" i="1"/>
  <c r="K252" i="1"/>
  <c r="J252" i="1"/>
  <c r="O251" i="1"/>
  <c r="K251" i="1"/>
  <c r="J251" i="1"/>
  <c r="O250" i="1"/>
  <c r="K250" i="1"/>
  <c r="J250" i="1"/>
  <c r="O249" i="1"/>
  <c r="K249" i="1"/>
  <c r="J249" i="1"/>
  <c r="O248" i="1"/>
  <c r="K248" i="1"/>
  <c r="J248" i="1"/>
  <c r="O247" i="1"/>
  <c r="K247" i="1"/>
  <c r="J247" i="1"/>
  <c r="O246" i="1"/>
  <c r="K246" i="1"/>
  <c r="J246" i="1"/>
  <c r="O245" i="1"/>
  <c r="K245" i="1"/>
  <c r="J245" i="1"/>
  <c r="O244" i="1"/>
  <c r="K244" i="1"/>
  <c r="J244" i="1"/>
  <c r="O243" i="1"/>
  <c r="K243" i="1"/>
  <c r="J243" i="1"/>
  <c r="O242" i="1"/>
  <c r="K242" i="1"/>
  <c r="J242" i="1"/>
  <c r="O241" i="1"/>
  <c r="K241" i="1"/>
  <c r="J241" i="1"/>
  <c r="O240" i="1"/>
  <c r="K240" i="1"/>
  <c r="J240" i="1"/>
  <c r="O239" i="1"/>
  <c r="K239" i="1"/>
  <c r="J239" i="1"/>
  <c r="O238" i="1"/>
  <c r="K238" i="1"/>
  <c r="J238" i="1"/>
  <c r="O237" i="1"/>
  <c r="K237" i="1"/>
  <c r="J237" i="1"/>
  <c r="O236" i="1"/>
  <c r="K236" i="1"/>
  <c r="J236" i="1"/>
  <c r="O235" i="1"/>
  <c r="K235" i="1"/>
  <c r="J235" i="1"/>
  <c r="O234" i="1"/>
  <c r="K234" i="1"/>
  <c r="J234" i="1"/>
  <c r="O233" i="1"/>
  <c r="K233" i="1"/>
  <c r="J233" i="1"/>
  <c r="O232" i="1"/>
  <c r="K232" i="1"/>
  <c r="J232" i="1"/>
  <c r="O231" i="1"/>
  <c r="K231" i="1"/>
  <c r="J231" i="1"/>
  <c r="O230" i="1"/>
  <c r="K230" i="1"/>
  <c r="J230" i="1"/>
  <c r="O229" i="1"/>
  <c r="K229" i="1"/>
  <c r="J229" i="1"/>
  <c r="O228" i="1"/>
  <c r="K228" i="1"/>
  <c r="J228" i="1"/>
  <c r="O227" i="1"/>
  <c r="K227" i="1"/>
  <c r="J227" i="1"/>
  <c r="O226" i="1"/>
  <c r="K226" i="1"/>
  <c r="J226" i="1"/>
  <c r="O225" i="1"/>
  <c r="K225" i="1"/>
  <c r="J225" i="1"/>
  <c r="O224" i="1"/>
  <c r="K224" i="1"/>
  <c r="J224" i="1"/>
  <c r="O223" i="1"/>
  <c r="K223" i="1"/>
  <c r="J223" i="1"/>
  <c r="O222" i="1"/>
  <c r="K222" i="1"/>
  <c r="J222" i="1"/>
  <c r="O221" i="1"/>
  <c r="K221" i="1"/>
  <c r="J221" i="1"/>
  <c r="O220" i="1"/>
  <c r="K220" i="1"/>
  <c r="J220" i="1"/>
  <c r="O219" i="1"/>
  <c r="K219" i="1"/>
  <c r="J219" i="1"/>
  <c r="O218" i="1"/>
  <c r="K218" i="1"/>
  <c r="J218" i="1"/>
  <c r="O217" i="1"/>
  <c r="K217" i="1"/>
  <c r="J217" i="1"/>
  <c r="O216" i="1"/>
  <c r="K216" i="1"/>
  <c r="J216" i="1"/>
  <c r="O215" i="1"/>
  <c r="K215" i="1"/>
  <c r="J215" i="1"/>
  <c r="O214" i="1"/>
  <c r="K214" i="1"/>
  <c r="J214" i="1"/>
  <c r="O213" i="1"/>
  <c r="K213" i="1"/>
  <c r="J213" i="1"/>
  <c r="O212" i="1"/>
  <c r="K212" i="1"/>
  <c r="J212" i="1"/>
  <c r="O211" i="1"/>
  <c r="K211" i="1"/>
  <c r="J211" i="1"/>
  <c r="O210" i="1"/>
  <c r="K210" i="1"/>
  <c r="J210" i="1"/>
  <c r="O209" i="1"/>
  <c r="K209" i="1"/>
  <c r="J209" i="1"/>
  <c r="O208" i="1"/>
  <c r="K208" i="1"/>
  <c r="J208" i="1"/>
  <c r="O207" i="1"/>
  <c r="K207" i="1"/>
  <c r="J207" i="1"/>
  <c r="O206" i="1"/>
  <c r="K206" i="1"/>
  <c r="J206" i="1"/>
  <c r="O205" i="1"/>
  <c r="K205" i="1"/>
  <c r="J205" i="1"/>
  <c r="O204" i="1"/>
  <c r="K204" i="1"/>
  <c r="J204" i="1"/>
  <c r="O203" i="1"/>
  <c r="K203" i="1"/>
  <c r="J203" i="1"/>
  <c r="O202" i="1"/>
  <c r="K202" i="1"/>
  <c r="J202" i="1"/>
  <c r="O201" i="1"/>
  <c r="K201" i="1"/>
  <c r="J201" i="1"/>
  <c r="O200" i="1"/>
  <c r="K200" i="1"/>
  <c r="J200" i="1"/>
  <c r="O199" i="1"/>
  <c r="K199" i="1"/>
  <c r="J199" i="1"/>
  <c r="O198" i="1"/>
  <c r="K198" i="1"/>
  <c r="J198" i="1"/>
  <c r="O197" i="1"/>
  <c r="K197" i="1"/>
  <c r="J197" i="1"/>
  <c r="O196" i="1"/>
  <c r="K196" i="1"/>
  <c r="J196" i="1"/>
  <c r="O195" i="1"/>
  <c r="K195" i="1"/>
  <c r="J195" i="1"/>
  <c r="O194" i="1"/>
  <c r="K194" i="1"/>
  <c r="J194" i="1"/>
  <c r="O193" i="1"/>
  <c r="K193" i="1"/>
  <c r="J193" i="1"/>
  <c r="O192" i="1"/>
  <c r="K192" i="1"/>
  <c r="J192" i="1"/>
  <c r="O191" i="1"/>
  <c r="K191" i="1"/>
  <c r="J191" i="1"/>
  <c r="O190" i="1"/>
  <c r="K190" i="1"/>
  <c r="J190" i="1"/>
  <c r="O189" i="1"/>
  <c r="K189" i="1"/>
  <c r="J189" i="1"/>
  <c r="O188" i="1"/>
  <c r="K188" i="1"/>
  <c r="J188" i="1"/>
  <c r="O187" i="1"/>
  <c r="K187" i="1"/>
  <c r="J187" i="1"/>
  <c r="O186" i="1"/>
  <c r="K186" i="1"/>
  <c r="J186" i="1"/>
  <c r="O185" i="1"/>
  <c r="K185" i="1"/>
  <c r="J185" i="1"/>
  <c r="O184" i="1"/>
  <c r="K184" i="1"/>
  <c r="J184" i="1"/>
  <c r="O183" i="1"/>
  <c r="K183" i="1"/>
  <c r="J183" i="1"/>
  <c r="O182" i="1"/>
  <c r="K182" i="1"/>
  <c r="J182" i="1"/>
  <c r="O181" i="1"/>
  <c r="K181" i="1"/>
  <c r="J181" i="1"/>
  <c r="O180" i="1"/>
  <c r="K180" i="1"/>
  <c r="J180" i="1"/>
  <c r="O179" i="1"/>
  <c r="K179" i="1"/>
  <c r="J179" i="1"/>
  <c r="O178" i="1"/>
  <c r="K178" i="1"/>
  <c r="J178" i="1"/>
  <c r="O177" i="1"/>
  <c r="K177" i="1"/>
  <c r="J177" i="1"/>
  <c r="O176" i="1"/>
  <c r="K176" i="1"/>
  <c r="J176" i="1"/>
  <c r="O175" i="1"/>
  <c r="K175" i="1"/>
  <c r="J175" i="1"/>
  <c r="O174" i="1"/>
  <c r="K174" i="1"/>
  <c r="J174" i="1"/>
  <c r="O173" i="1"/>
  <c r="K173" i="1"/>
  <c r="J173" i="1"/>
  <c r="O172" i="1"/>
  <c r="K172" i="1"/>
  <c r="J172" i="1"/>
  <c r="O171" i="1"/>
  <c r="K171" i="1"/>
  <c r="J171" i="1"/>
  <c r="O170" i="1"/>
  <c r="K170" i="1"/>
  <c r="J170" i="1"/>
  <c r="O169" i="1"/>
  <c r="K169" i="1"/>
  <c r="J169" i="1"/>
  <c r="O168" i="1"/>
  <c r="K168" i="1"/>
  <c r="J168" i="1"/>
  <c r="O167" i="1"/>
  <c r="K167" i="1"/>
  <c r="J167" i="1"/>
  <c r="O166" i="1"/>
  <c r="K166" i="1"/>
  <c r="J166" i="1"/>
  <c r="O165" i="1"/>
  <c r="K165" i="1"/>
  <c r="J165" i="1"/>
  <c r="O164" i="1"/>
  <c r="K164" i="1"/>
  <c r="J164" i="1"/>
  <c r="O163" i="1"/>
  <c r="K163" i="1"/>
  <c r="J163" i="1"/>
  <c r="O162" i="1"/>
  <c r="K162" i="1"/>
  <c r="J162" i="1"/>
  <c r="O161" i="1"/>
  <c r="K161" i="1"/>
  <c r="J161" i="1"/>
  <c r="O160" i="1"/>
  <c r="K160" i="1"/>
  <c r="J160" i="1"/>
  <c r="O159" i="1"/>
  <c r="K159" i="1"/>
  <c r="J159" i="1"/>
  <c r="O158" i="1"/>
  <c r="K158" i="1"/>
  <c r="J158" i="1"/>
  <c r="O157" i="1"/>
  <c r="K157" i="1"/>
  <c r="J157" i="1"/>
  <c r="O156" i="1"/>
  <c r="K156" i="1"/>
  <c r="J156" i="1"/>
  <c r="O155" i="1"/>
  <c r="K155" i="1"/>
  <c r="J155" i="1"/>
  <c r="O154" i="1"/>
  <c r="K154" i="1"/>
  <c r="J154" i="1"/>
  <c r="O153" i="1"/>
  <c r="K153" i="1"/>
  <c r="J153" i="1"/>
  <c r="O152" i="1"/>
  <c r="K152" i="1"/>
  <c r="J152" i="1"/>
  <c r="O151" i="1"/>
  <c r="K151" i="1"/>
  <c r="J151" i="1"/>
  <c r="O150" i="1"/>
  <c r="K150" i="1"/>
  <c r="J150" i="1"/>
  <c r="O149" i="1"/>
  <c r="K149" i="1"/>
  <c r="J149" i="1"/>
  <c r="O148" i="1"/>
  <c r="K148" i="1"/>
  <c r="J148" i="1"/>
  <c r="O147" i="1"/>
  <c r="K147" i="1"/>
  <c r="J147" i="1"/>
  <c r="O146" i="1"/>
  <c r="K146" i="1"/>
  <c r="J146" i="1"/>
  <c r="O145" i="1"/>
  <c r="K145" i="1"/>
  <c r="J145" i="1"/>
  <c r="O144" i="1"/>
  <c r="K144" i="1"/>
  <c r="J144" i="1"/>
  <c r="O143" i="1"/>
  <c r="K143" i="1"/>
  <c r="J143" i="1"/>
  <c r="O142" i="1"/>
  <c r="K142" i="1"/>
  <c r="J142" i="1"/>
  <c r="O141" i="1"/>
  <c r="K141" i="1"/>
  <c r="J141" i="1"/>
  <c r="O140" i="1"/>
  <c r="K140" i="1"/>
  <c r="J140" i="1"/>
  <c r="O139" i="1"/>
  <c r="K139" i="1"/>
  <c r="J139" i="1"/>
  <c r="O138" i="1"/>
  <c r="K138" i="1"/>
  <c r="J138" i="1"/>
  <c r="O137" i="1"/>
  <c r="K137" i="1"/>
  <c r="J137" i="1"/>
  <c r="O136" i="1"/>
  <c r="K136" i="1"/>
  <c r="J136" i="1"/>
  <c r="O135" i="1"/>
  <c r="K135" i="1"/>
  <c r="J135" i="1"/>
  <c r="O134" i="1"/>
  <c r="K134" i="1"/>
  <c r="J134" i="1"/>
  <c r="O133" i="1"/>
  <c r="K133" i="1"/>
  <c r="J133" i="1"/>
  <c r="O132" i="1"/>
  <c r="K132" i="1"/>
  <c r="J132" i="1"/>
  <c r="O131" i="1"/>
  <c r="K131" i="1"/>
  <c r="J131" i="1"/>
  <c r="O130" i="1"/>
  <c r="K130" i="1"/>
  <c r="J130" i="1"/>
  <c r="O129" i="1"/>
  <c r="K129" i="1"/>
  <c r="J129" i="1"/>
  <c r="O128" i="1"/>
  <c r="K128" i="1"/>
  <c r="J128" i="1"/>
  <c r="O127" i="1"/>
  <c r="K127" i="1"/>
  <c r="J127" i="1"/>
  <c r="O126" i="1"/>
  <c r="K126" i="1"/>
  <c r="J126" i="1"/>
  <c r="O125" i="1"/>
  <c r="K125" i="1"/>
  <c r="J125" i="1"/>
  <c r="O124" i="1"/>
  <c r="K124" i="1"/>
  <c r="J124" i="1"/>
  <c r="O123" i="1"/>
  <c r="K123" i="1"/>
  <c r="J123" i="1"/>
  <c r="O122" i="1"/>
  <c r="K122" i="1"/>
  <c r="J122" i="1"/>
  <c r="O121" i="1"/>
  <c r="K121" i="1"/>
  <c r="J121" i="1"/>
  <c r="O120" i="1"/>
  <c r="K120" i="1"/>
  <c r="J120" i="1"/>
  <c r="O119" i="1"/>
  <c r="K119" i="1"/>
  <c r="J119" i="1"/>
  <c r="O118" i="1"/>
  <c r="K118" i="1"/>
  <c r="J118" i="1"/>
  <c r="O117" i="1"/>
  <c r="K117" i="1"/>
  <c r="J117" i="1"/>
  <c r="O116" i="1"/>
  <c r="K116" i="1"/>
  <c r="J116" i="1"/>
  <c r="O115" i="1"/>
  <c r="K115" i="1"/>
  <c r="J115" i="1"/>
  <c r="O114" i="1"/>
  <c r="K114" i="1"/>
  <c r="J114" i="1"/>
  <c r="O113" i="1"/>
  <c r="K113" i="1"/>
  <c r="J113" i="1"/>
  <c r="O112" i="1"/>
  <c r="K112" i="1"/>
  <c r="J112" i="1"/>
  <c r="O111" i="1"/>
  <c r="K111" i="1"/>
  <c r="J111" i="1"/>
  <c r="O110" i="1"/>
  <c r="K110" i="1"/>
  <c r="J110" i="1"/>
  <c r="O109" i="1"/>
  <c r="K109" i="1"/>
  <c r="J109" i="1"/>
  <c r="O108" i="1"/>
  <c r="K108" i="1"/>
  <c r="J108" i="1"/>
  <c r="O107" i="1"/>
  <c r="K107" i="1"/>
  <c r="J107" i="1"/>
  <c r="O106" i="1"/>
  <c r="K106" i="1"/>
  <c r="J106" i="1"/>
  <c r="O105" i="1"/>
  <c r="K105" i="1"/>
  <c r="J105" i="1"/>
  <c r="O104" i="1"/>
  <c r="K104" i="1"/>
  <c r="J104" i="1"/>
  <c r="O103" i="1"/>
  <c r="K103" i="1"/>
  <c r="J103" i="1"/>
  <c r="O102" i="1"/>
  <c r="K102" i="1"/>
  <c r="J102" i="1"/>
  <c r="O101" i="1"/>
  <c r="K101" i="1"/>
  <c r="J101" i="1"/>
  <c r="O100" i="1"/>
  <c r="K100" i="1"/>
  <c r="J100" i="1"/>
  <c r="O99" i="1"/>
  <c r="K99" i="1"/>
  <c r="J99" i="1"/>
  <c r="O98" i="1"/>
  <c r="K98" i="1"/>
  <c r="J98" i="1"/>
  <c r="O97" i="1"/>
  <c r="K97" i="1"/>
  <c r="J97" i="1"/>
  <c r="O96" i="1"/>
  <c r="K96" i="1"/>
  <c r="J96" i="1"/>
  <c r="O95" i="1"/>
  <c r="K95" i="1"/>
  <c r="J95" i="1"/>
  <c r="O94" i="1"/>
  <c r="K94" i="1"/>
  <c r="J94" i="1"/>
  <c r="O93" i="1"/>
  <c r="K93" i="1"/>
  <c r="J93" i="1"/>
  <c r="O92" i="1"/>
  <c r="K92" i="1"/>
  <c r="J92" i="1"/>
  <c r="O91" i="1"/>
  <c r="K91" i="1"/>
  <c r="J91" i="1"/>
  <c r="O90" i="1"/>
  <c r="K90" i="1"/>
  <c r="J90" i="1"/>
  <c r="O89" i="1"/>
  <c r="K89" i="1"/>
  <c r="J89" i="1"/>
  <c r="O88" i="1"/>
  <c r="K88" i="1"/>
  <c r="J88" i="1"/>
  <c r="O87" i="1"/>
  <c r="K87" i="1"/>
  <c r="J87" i="1"/>
  <c r="O86" i="1"/>
  <c r="K86" i="1"/>
  <c r="J86" i="1"/>
  <c r="O85" i="1"/>
  <c r="K85" i="1"/>
  <c r="J85" i="1"/>
  <c r="O84" i="1"/>
  <c r="K84" i="1"/>
  <c r="J84" i="1"/>
  <c r="O83" i="1"/>
  <c r="K83" i="1"/>
  <c r="J83" i="1"/>
  <c r="O82" i="1"/>
  <c r="K82" i="1"/>
  <c r="J82" i="1"/>
  <c r="O81" i="1"/>
  <c r="K81" i="1"/>
  <c r="J81" i="1"/>
  <c r="O80" i="1"/>
  <c r="K80" i="1"/>
  <c r="J80" i="1"/>
  <c r="O79" i="1"/>
  <c r="K79" i="1"/>
  <c r="J79" i="1"/>
  <c r="O78" i="1"/>
  <c r="K78" i="1"/>
  <c r="J78" i="1"/>
  <c r="O77" i="1"/>
  <c r="K77" i="1"/>
  <c r="J77" i="1"/>
  <c r="O76" i="1"/>
  <c r="K76" i="1"/>
  <c r="J76" i="1"/>
  <c r="O75" i="1"/>
  <c r="K75" i="1"/>
  <c r="J75" i="1"/>
  <c r="O74" i="1"/>
  <c r="K74" i="1"/>
  <c r="J74" i="1"/>
  <c r="O73" i="1"/>
  <c r="K73" i="1"/>
  <c r="J73" i="1"/>
  <c r="O72" i="1"/>
  <c r="K72" i="1"/>
  <c r="J72" i="1"/>
  <c r="O71" i="1"/>
  <c r="K71" i="1"/>
  <c r="J71" i="1"/>
  <c r="O70" i="1"/>
  <c r="K70" i="1"/>
  <c r="J70" i="1"/>
  <c r="O69" i="1"/>
  <c r="K69" i="1"/>
  <c r="J69" i="1"/>
  <c r="O68" i="1"/>
  <c r="K68" i="1"/>
  <c r="J68" i="1"/>
  <c r="O67" i="1"/>
  <c r="K67" i="1"/>
  <c r="J67" i="1"/>
  <c r="O66" i="1"/>
  <c r="K66" i="1"/>
  <c r="J66" i="1"/>
  <c r="O65" i="1"/>
  <c r="K65" i="1"/>
  <c r="J65" i="1"/>
  <c r="O64" i="1"/>
  <c r="K64" i="1"/>
  <c r="J64" i="1"/>
  <c r="O63" i="1"/>
  <c r="K63" i="1"/>
  <c r="J63" i="1"/>
  <c r="O62" i="1"/>
  <c r="K62" i="1"/>
  <c r="J62" i="1"/>
  <c r="O61" i="1"/>
  <c r="K61" i="1"/>
  <c r="J61" i="1"/>
  <c r="O60" i="1"/>
  <c r="K60" i="1"/>
  <c r="J60" i="1"/>
  <c r="O59" i="1"/>
  <c r="K59" i="1"/>
  <c r="J59" i="1"/>
  <c r="O58" i="1"/>
  <c r="K58" i="1"/>
  <c r="J58" i="1"/>
  <c r="O57" i="1"/>
  <c r="K57" i="1"/>
  <c r="J57" i="1"/>
  <c r="O56" i="1"/>
  <c r="K56" i="1"/>
  <c r="J56" i="1"/>
  <c r="O55" i="1"/>
  <c r="K55" i="1"/>
  <c r="J55" i="1"/>
  <c r="O54" i="1"/>
  <c r="K54" i="1"/>
  <c r="J54" i="1"/>
  <c r="O53" i="1"/>
  <c r="K53" i="1"/>
  <c r="J53" i="1"/>
  <c r="O52" i="1"/>
  <c r="K52" i="1"/>
  <c r="J52" i="1"/>
  <c r="O51" i="1"/>
  <c r="K51" i="1"/>
  <c r="J51" i="1"/>
  <c r="O50" i="1"/>
  <c r="K50" i="1"/>
  <c r="J50" i="1"/>
  <c r="O49" i="1"/>
  <c r="K49" i="1"/>
  <c r="J49" i="1"/>
  <c r="O48" i="1"/>
  <c r="K48" i="1"/>
  <c r="J48" i="1"/>
  <c r="O47" i="1"/>
  <c r="K47" i="1"/>
  <c r="J47" i="1"/>
  <c r="O46" i="1"/>
  <c r="K46" i="1"/>
  <c r="J46" i="1"/>
  <c r="O45" i="1"/>
  <c r="K45" i="1"/>
  <c r="J45" i="1"/>
  <c r="O44" i="1"/>
  <c r="K44" i="1"/>
  <c r="J44" i="1"/>
  <c r="O43" i="1"/>
  <c r="K43" i="1"/>
  <c r="J43" i="1"/>
  <c r="O42" i="1"/>
  <c r="K42" i="1"/>
  <c r="J42" i="1"/>
  <c r="O41" i="1"/>
  <c r="K41" i="1"/>
  <c r="J41" i="1"/>
  <c r="O40" i="1"/>
  <c r="K40" i="1"/>
  <c r="J40" i="1"/>
  <c r="O39" i="1"/>
  <c r="K39" i="1"/>
  <c r="J39" i="1"/>
  <c r="O38" i="1"/>
  <c r="K38" i="1"/>
  <c r="J38" i="1"/>
  <c r="O37" i="1"/>
  <c r="K37" i="1"/>
  <c r="J37" i="1"/>
  <c r="O36" i="1"/>
  <c r="K36" i="1"/>
  <c r="J36" i="1"/>
  <c r="O35" i="1"/>
  <c r="K35" i="1"/>
  <c r="J35" i="1"/>
  <c r="O34" i="1"/>
  <c r="K34" i="1"/>
  <c r="J34" i="1"/>
  <c r="O33" i="1"/>
  <c r="K33" i="1"/>
  <c r="J33" i="1"/>
  <c r="O32" i="1"/>
  <c r="K32" i="1"/>
  <c r="J32" i="1"/>
  <c r="O31" i="1"/>
  <c r="K31" i="1"/>
  <c r="J31" i="1"/>
  <c r="O30" i="1"/>
  <c r="K30" i="1"/>
  <c r="J30" i="1"/>
  <c r="O29" i="1"/>
  <c r="K29" i="1"/>
  <c r="J29" i="1"/>
  <c r="O28" i="1"/>
  <c r="K28" i="1"/>
  <c r="J28" i="1"/>
  <c r="O27" i="1"/>
  <c r="K27" i="1"/>
  <c r="J27" i="1"/>
  <c r="O26" i="1"/>
  <c r="K26" i="1"/>
  <c r="J26" i="1"/>
  <c r="O25" i="1"/>
  <c r="K25" i="1"/>
  <c r="J25" i="1"/>
  <c r="O24" i="1"/>
  <c r="K24" i="1"/>
  <c r="J24" i="1"/>
  <c r="O23" i="1"/>
  <c r="K23" i="1"/>
  <c r="J23" i="1"/>
  <c r="O22" i="1"/>
  <c r="K22" i="1"/>
  <c r="J22" i="1"/>
  <c r="O21" i="1"/>
  <c r="K21" i="1"/>
  <c r="J21" i="1"/>
  <c r="O20" i="1"/>
  <c r="K20" i="1"/>
  <c r="J20" i="1"/>
  <c r="O19" i="1"/>
  <c r="K19" i="1"/>
  <c r="J19" i="1"/>
  <c r="O18" i="1"/>
  <c r="K18" i="1"/>
  <c r="J18" i="1"/>
  <c r="O17" i="1"/>
  <c r="K17" i="1"/>
  <c r="J17" i="1"/>
  <c r="O11" i="1"/>
  <c r="K11" i="1"/>
  <c r="J11" i="1"/>
  <c r="O16" i="1"/>
  <c r="K16" i="1"/>
  <c r="J16" i="1"/>
  <c r="O15" i="1"/>
  <c r="K15" i="1"/>
  <c r="J15" i="1"/>
  <c r="O14" i="1"/>
  <c r="K14" i="1"/>
  <c r="J14" i="1"/>
  <c r="O13" i="1"/>
  <c r="K13" i="1"/>
  <c r="J13" i="1"/>
  <c r="O12" i="1"/>
  <c r="K12" i="1"/>
  <c r="J12" i="1"/>
  <c r="O10" i="1"/>
  <c r="K10" i="1"/>
  <c r="J10" i="1"/>
  <c r="O9" i="1"/>
  <c r="K9" i="1"/>
  <c r="J9" i="1"/>
  <c r="O8" i="1"/>
  <c r="K8" i="1"/>
  <c r="J8" i="1"/>
  <c r="O7" i="1"/>
  <c r="K7" i="1"/>
  <c r="J7" i="1"/>
  <c r="O6" i="1"/>
  <c r="K6" i="1"/>
  <c r="J6" i="1"/>
  <c r="O2" i="1" l="1"/>
  <c r="O3" i="1"/>
</calcChain>
</file>

<file path=xl/sharedStrings.xml><?xml version="1.0" encoding="utf-8"?>
<sst xmlns="http://schemas.openxmlformats.org/spreadsheetml/2006/main" count="10942" uniqueCount="46">
  <si>
    <t>Umsatz</t>
  </si>
  <si>
    <t>Ust</t>
  </si>
  <si>
    <t>Summe</t>
  </si>
  <si>
    <t>Anzahl Buchungsposten</t>
  </si>
  <si>
    <t>Ldf Nr</t>
  </si>
  <si>
    <t>Produkt</t>
  </si>
  <si>
    <t>Gebiet</t>
  </si>
  <si>
    <t>Verkäufer</t>
  </si>
  <si>
    <t>Gefäß</t>
  </si>
  <si>
    <t>Menge</t>
  </si>
  <si>
    <t>Preis</t>
  </si>
  <si>
    <t>Händler</t>
  </si>
  <si>
    <t>Sonder-preis</t>
  </si>
  <si>
    <t>Express</t>
  </si>
  <si>
    <t>Proben-wert</t>
  </si>
  <si>
    <t>Interne Verr-Nr.</t>
  </si>
  <si>
    <t xml:space="preserve">Güte-
klasse </t>
  </si>
  <si>
    <t>Bestim-
mugsort</t>
  </si>
  <si>
    <t>Netto-
Umsatz</t>
  </si>
  <si>
    <t>Alt</t>
  </si>
  <si>
    <t>West</t>
  </si>
  <si>
    <t>Schmidt</t>
  </si>
  <si>
    <t>Faß</t>
  </si>
  <si>
    <t>Alkohol AG</t>
  </si>
  <si>
    <t>x</t>
  </si>
  <si>
    <t>Süd</t>
  </si>
  <si>
    <t xml:space="preserve">Meier </t>
  </si>
  <si>
    <t>Flasche</t>
  </si>
  <si>
    <t>Getränke AG</t>
  </si>
  <si>
    <t>Kölsch</t>
  </si>
  <si>
    <t>Flott AG</t>
  </si>
  <si>
    <t>Ost</t>
  </si>
  <si>
    <t>Pils</t>
  </si>
  <si>
    <t>Keil</t>
  </si>
  <si>
    <t>Schulz</t>
  </si>
  <si>
    <t>Millowitsch</t>
  </si>
  <si>
    <t>Nord</t>
  </si>
  <si>
    <t>Müller</t>
  </si>
  <si>
    <t>Saft GmbH</t>
  </si>
  <si>
    <t>Schnell GmbH</t>
  </si>
  <si>
    <t>Schildz</t>
  </si>
  <si>
    <t>Schmitz</t>
  </si>
  <si>
    <t>Schmidt AG</t>
  </si>
  <si>
    <t>Provision</t>
  </si>
  <si>
    <t>1. Wenn</t>
  </si>
  <si>
    <t>2. Wenn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</si>
</sst>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9" fontId="1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4" fontId="4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11</xdr:row>
      <xdr:rowOff>76201</xdr:rowOff>
    </xdr:from>
    <xdr:to>
      <xdr:col>14</xdr:col>
      <xdr:colOff>125607</xdr:colOff>
      <xdr:row>20</xdr:row>
      <xdr:rowOff>133351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24101"/>
          <a:ext cx="5840607" cy="17716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11</xdr:row>
      <xdr:rowOff>0</xdr:rowOff>
    </xdr:from>
    <xdr:to>
      <xdr:col>12</xdr:col>
      <xdr:colOff>894848</xdr:colOff>
      <xdr:row>20</xdr:row>
      <xdr:rowOff>9310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247900"/>
          <a:ext cx="4019048" cy="172381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152400</xdr:rowOff>
    </xdr:from>
    <xdr:to>
      <xdr:col>12</xdr:col>
      <xdr:colOff>980551</xdr:colOff>
      <xdr:row>19</xdr:row>
      <xdr:rowOff>133114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019300"/>
          <a:ext cx="4190476" cy="1885714"/>
        </a:xfrm>
        <a:prstGeom prst="rect">
          <a:avLst/>
        </a:prstGeom>
        <a:ln w="38100">
          <a:solidFill>
            <a:srgbClr val="FF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_Datenb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ilenweise Denken"/>
      <sheetName val="Keine Überschrift"/>
      <sheetName val="Keine Leerzeilen"/>
      <sheetName val="Leerzeilen trennen"/>
      <sheetName val="Übung Voraussetzung"/>
      <sheetName val="Tabelle2"/>
      <sheetName val="Tabelle3"/>
      <sheetName val="Tabelle4"/>
      <sheetName val="Tabelle6"/>
      <sheetName val="Sort NR"/>
      <sheetName val="Güteklasse"/>
      <sheetName val="Händleradress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0</v>
          </cell>
          <cell r="C4" t="str">
            <v>A</v>
          </cell>
        </row>
        <row r="5">
          <cell r="B5">
            <v>0.34</v>
          </cell>
          <cell r="C5" t="str">
            <v>B</v>
          </cell>
        </row>
        <row r="6">
          <cell r="B6">
            <v>0.46</v>
          </cell>
          <cell r="C6" t="str">
            <v>C</v>
          </cell>
        </row>
        <row r="7">
          <cell r="B7">
            <v>0.57999999999999996</v>
          </cell>
          <cell r="C7" t="str">
            <v>D</v>
          </cell>
        </row>
        <row r="8">
          <cell r="B8">
            <v>0.91</v>
          </cell>
          <cell r="C8" t="str">
            <v>E</v>
          </cell>
        </row>
      </sheetData>
      <sheetData sheetId="11">
        <row r="3">
          <cell r="B3" t="str">
            <v>Getränke AG</v>
          </cell>
          <cell r="C3" t="str">
            <v>Wehstr. 87</v>
          </cell>
          <cell r="D3">
            <v>80808</v>
          </cell>
          <cell r="E3" t="str">
            <v>München</v>
          </cell>
        </row>
        <row r="4">
          <cell r="B4" t="str">
            <v>Saft GmbH</v>
          </cell>
          <cell r="C4" t="str">
            <v>Schneestr. 5</v>
          </cell>
          <cell r="D4">
            <v>50505</v>
          </cell>
          <cell r="E4" t="str">
            <v>Köln</v>
          </cell>
        </row>
        <row r="5">
          <cell r="B5" t="str">
            <v>Flott AG</v>
          </cell>
          <cell r="C5" t="str">
            <v>Rehweg 189</v>
          </cell>
          <cell r="D5">
            <v>50555</v>
          </cell>
          <cell r="E5" t="str">
            <v>Hamburg</v>
          </cell>
        </row>
        <row r="6">
          <cell r="B6" t="str">
            <v>Alkohol AG</v>
          </cell>
          <cell r="C6" t="str">
            <v>Kleeweg 9</v>
          </cell>
          <cell r="D6">
            <v>40444</v>
          </cell>
          <cell r="E6" t="str">
            <v>Düsseldorf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1"/>
  <sheetViews>
    <sheetView zoomScaleNormal="100" workbookViewId="0">
      <pane ySplit="5" topLeftCell="A6" activePane="bottomLeft" state="frozen"/>
      <selection pane="bottomLeft" activeCell="P6" sqref="P6"/>
    </sheetView>
  </sheetViews>
  <sheetFormatPr baseColWidth="10" defaultRowHeight="15" outlineLevelCol="1" x14ac:dyDescent="0.25"/>
  <cols>
    <col min="3" max="3" width="11.42578125" customWidth="1"/>
    <col min="4" max="4" width="13.85546875" customWidth="1"/>
    <col min="6" max="9" width="11.42578125" hidden="1" customWidth="1" outlineLevel="1"/>
    <col min="10" max="11" width="14.7109375" hidden="1" customWidth="1" outlineLevel="1"/>
    <col min="12" max="12" width="11.42578125" hidden="1" customWidth="1" outlineLevel="1"/>
    <col min="13" max="13" width="15.5703125" customWidth="1" collapsed="1"/>
    <col min="14" max="14" width="15.5703125" customWidth="1"/>
    <col min="15" max="17" width="17" customWidth="1"/>
  </cols>
  <sheetData>
    <row r="1" spans="1:17" ht="13.5" customHeight="1" x14ac:dyDescent="0.25">
      <c r="A1" s="1" t="s">
        <v>0</v>
      </c>
      <c r="C1" s="2"/>
      <c r="D1" s="3"/>
      <c r="F1" s="6"/>
      <c r="G1" s="7"/>
      <c r="H1" s="6"/>
      <c r="I1" s="8"/>
      <c r="K1" s="9" t="s">
        <v>1</v>
      </c>
      <c r="L1" s="4"/>
      <c r="M1" s="5"/>
      <c r="N1" s="6"/>
      <c r="O1" s="10">
        <v>0.19</v>
      </c>
      <c r="Q1" s="11"/>
    </row>
    <row r="2" spans="1:17" ht="13.5" customHeight="1" x14ac:dyDescent="0.25">
      <c r="B2" s="1"/>
      <c r="C2" s="2"/>
      <c r="D2" s="3"/>
      <c r="F2" s="6"/>
      <c r="G2" s="7"/>
      <c r="H2" s="6"/>
      <c r="I2" s="8"/>
      <c r="K2" s="12" t="s">
        <v>2</v>
      </c>
      <c r="L2" s="4"/>
      <c r="M2" s="5"/>
      <c r="N2" s="6"/>
      <c r="O2" s="13">
        <f>SUM(O6:O1048576)</f>
        <v>17113087.430000007</v>
      </c>
      <c r="P2" s="14"/>
      <c r="Q2" s="11"/>
    </row>
    <row r="3" spans="1:17" ht="13.5" customHeight="1" x14ac:dyDescent="0.25">
      <c r="B3" s="1"/>
      <c r="C3" s="2"/>
      <c r="D3" s="3"/>
      <c r="F3" s="6"/>
      <c r="G3" s="7"/>
      <c r="H3" s="6"/>
      <c r="I3" s="8"/>
      <c r="K3" s="12" t="s">
        <v>3</v>
      </c>
      <c r="L3" s="4"/>
      <c r="M3" s="5"/>
      <c r="N3" s="6"/>
      <c r="O3" s="15">
        <f>COUNT(O6:O1048576)</f>
        <v>596</v>
      </c>
      <c r="P3" s="14"/>
      <c r="Q3" s="11"/>
    </row>
    <row r="5" spans="1:17" ht="31.5" x14ac:dyDescent="0.25">
      <c r="A5" s="16" t="s">
        <v>4</v>
      </c>
      <c r="B5" s="17" t="s">
        <v>5</v>
      </c>
      <c r="C5" s="17" t="s">
        <v>6</v>
      </c>
      <c r="D5" s="17" t="s">
        <v>7</v>
      </c>
      <c r="E5" s="17" t="s">
        <v>11</v>
      </c>
      <c r="F5" s="19" t="s">
        <v>12</v>
      </c>
      <c r="G5" s="19" t="s">
        <v>13</v>
      </c>
      <c r="H5" s="19" t="s">
        <v>14</v>
      </c>
      <c r="I5" s="17" t="s">
        <v>15</v>
      </c>
      <c r="J5" s="17" t="s">
        <v>16</v>
      </c>
      <c r="K5" s="17" t="s">
        <v>17</v>
      </c>
      <c r="L5" s="17" t="s">
        <v>8</v>
      </c>
      <c r="M5" s="18" t="s">
        <v>9</v>
      </c>
      <c r="N5" s="19" t="s">
        <v>10</v>
      </c>
      <c r="O5" s="19" t="s">
        <v>18</v>
      </c>
      <c r="P5" s="25" t="s">
        <v>44</v>
      </c>
      <c r="Q5" s="26" t="s">
        <v>45</v>
      </c>
    </row>
    <row r="6" spans="1:17" x14ac:dyDescent="0.25">
      <c r="A6" s="20">
        <v>1</v>
      </c>
      <c r="B6" t="s">
        <v>19</v>
      </c>
      <c r="C6" t="s">
        <v>20</v>
      </c>
      <c r="D6" t="s">
        <v>21</v>
      </c>
      <c r="E6" t="s">
        <v>23</v>
      </c>
      <c r="F6" s="23" t="s">
        <v>24</v>
      </c>
      <c r="G6" s="23"/>
      <c r="H6" s="23">
        <v>0</v>
      </c>
      <c r="I6">
        <v>2</v>
      </c>
      <c r="J6" s="24" t="str">
        <f>VLOOKUP(H6,[1]Güteklasse!$B$4:$C$8,2)</f>
        <v>A</v>
      </c>
      <c r="K6" t="str">
        <f>VLOOKUP(E6,[1]Händleradressen!$B$3:$E$6,4,0)</f>
        <v>Düsseldorf</v>
      </c>
      <c r="L6" t="s">
        <v>22</v>
      </c>
      <c r="M6" s="21">
        <v>345</v>
      </c>
      <c r="N6" s="22">
        <v>49.58</v>
      </c>
      <c r="O6" s="22">
        <f t="shared" ref="O6:O69" si="0">M6*N6</f>
        <v>17105.099999999999</v>
      </c>
      <c r="P6" s="22">
        <f>IF(O6&gt;1000,10%*O6,IF(O6&lt;1000,2%*O6,20%*O6))</f>
        <v>1710.51</v>
      </c>
      <c r="Q6" s="22"/>
    </row>
    <row r="7" spans="1:17" x14ac:dyDescent="0.25">
      <c r="A7" s="20">
        <v>184</v>
      </c>
      <c r="B7" t="s">
        <v>19</v>
      </c>
      <c r="C7" t="s">
        <v>25</v>
      </c>
      <c r="D7" t="s">
        <v>26</v>
      </c>
      <c r="E7" t="s">
        <v>28</v>
      </c>
      <c r="F7" s="23" t="s">
        <v>24</v>
      </c>
      <c r="G7" s="23"/>
      <c r="H7" s="23">
        <v>0.33</v>
      </c>
      <c r="I7">
        <v>2</v>
      </c>
      <c r="J7" s="24" t="str">
        <f>VLOOKUP(H7,[1]Güteklasse!$B$4:$C$8,2)</f>
        <v>A</v>
      </c>
      <c r="K7" t="str">
        <f>VLOOKUP(E7,[1]Händleradressen!$B$3:$E$6,4,0)</f>
        <v>München</v>
      </c>
      <c r="L7" t="s">
        <v>27</v>
      </c>
      <c r="M7" s="21">
        <v>32</v>
      </c>
      <c r="N7" s="22">
        <v>0.03</v>
      </c>
      <c r="O7" s="22">
        <f t="shared" si="0"/>
        <v>0.96</v>
      </c>
      <c r="P7" s="22"/>
      <c r="Q7" s="22"/>
    </row>
    <row r="8" spans="1:17" x14ac:dyDescent="0.25">
      <c r="A8" s="20">
        <v>540</v>
      </c>
      <c r="B8" t="s">
        <v>29</v>
      </c>
      <c r="C8" t="s">
        <v>20</v>
      </c>
      <c r="D8" t="s">
        <v>21</v>
      </c>
      <c r="E8" t="s">
        <v>23</v>
      </c>
      <c r="F8" s="23" t="s">
        <v>24</v>
      </c>
      <c r="G8" s="23"/>
      <c r="H8" s="23">
        <v>0.92</v>
      </c>
      <c r="I8">
        <v>5</v>
      </c>
      <c r="J8" s="24" t="str">
        <f>VLOOKUP(H8,[1]Güteklasse!$B$4:$C$8,2)</f>
        <v>E</v>
      </c>
      <c r="K8" t="str">
        <f>VLOOKUP(E8,[1]Händleradressen!$B$3:$E$6,4,0)</f>
        <v>Düsseldorf</v>
      </c>
      <c r="L8" t="s">
        <v>27</v>
      </c>
      <c r="M8" s="21">
        <v>10</v>
      </c>
      <c r="N8" s="22">
        <v>0.15</v>
      </c>
      <c r="O8" s="22">
        <f t="shared" si="0"/>
        <v>1.5</v>
      </c>
      <c r="P8" s="22"/>
      <c r="Q8" s="22"/>
    </row>
    <row r="9" spans="1:17" x14ac:dyDescent="0.25">
      <c r="A9" s="20">
        <v>4</v>
      </c>
      <c r="B9" t="s">
        <v>29</v>
      </c>
      <c r="C9" t="s">
        <v>25</v>
      </c>
      <c r="D9" t="s">
        <v>26</v>
      </c>
      <c r="E9" t="s">
        <v>30</v>
      </c>
      <c r="F9" s="23" t="s">
        <v>24</v>
      </c>
      <c r="G9" s="23"/>
      <c r="H9" s="23">
        <v>0</v>
      </c>
      <c r="I9">
        <v>2</v>
      </c>
      <c r="J9" s="24" t="str">
        <f>VLOOKUP(H9,[1]Güteklasse!$B$4:$C$8,2)</f>
        <v>A</v>
      </c>
      <c r="K9" t="str">
        <f>VLOOKUP(E9,[1]Händleradressen!$B$3:$E$6,4,0)</f>
        <v>Hamburg</v>
      </c>
      <c r="L9" t="s">
        <v>27</v>
      </c>
      <c r="M9" s="21">
        <v>993</v>
      </c>
      <c r="N9" s="22">
        <v>0.84</v>
      </c>
      <c r="O9" s="22">
        <f t="shared" si="0"/>
        <v>834.12</v>
      </c>
      <c r="P9" s="22"/>
      <c r="Q9" s="22"/>
    </row>
    <row r="10" spans="1:17" x14ac:dyDescent="0.25">
      <c r="A10" s="20">
        <v>377</v>
      </c>
      <c r="B10" t="s">
        <v>29</v>
      </c>
      <c r="C10" t="s">
        <v>31</v>
      </c>
      <c r="D10" t="s">
        <v>26</v>
      </c>
      <c r="E10" t="s">
        <v>28</v>
      </c>
      <c r="F10" s="23"/>
      <c r="G10" s="23"/>
      <c r="H10" s="23">
        <v>0.63</v>
      </c>
      <c r="I10">
        <v>4</v>
      </c>
      <c r="J10" s="24" t="str">
        <f>VLOOKUP(H10,[1]Güteklasse!$B$4:$C$8,2)</f>
        <v>D</v>
      </c>
      <c r="K10" t="str">
        <f>VLOOKUP(E10,[1]Händleradressen!$B$3:$E$6,4,0)</f>
        <v>München</v>
      </c>
      <c r="L10" t="s">
        <v>27</v>
      </c>
      <c r="M10" s="21">
        <v>4</v>
      </c>
      <c r="N10" s="22">
        <v>0.43</v>
      </c>
      <c r="O10" s="22">
        <f t="shared" si="0"/>
        <v>1.72</v>
      </c>
      <c r="P10" s="22"/>
      <c r="Q10" s="22"/>
    </row>
    <row r="11" spans="1:17" x14ac:dyDescent="0.25">
      <c r="A11" s="20">
        <v>11</v>
      </c>
      <c r="B11" t="s">
        <v>19</v>
      </c>
      <c r="C11" t="s">
        <v>36</v>
      </c>
      <c r="D11" t="s">
        <v>37</v>
      </c>
      <c r="E11" t="s">
        <v>30</v>
      </c>
      <c r="F11" s="23" t="s">
        <v>24</v>
      </c>
      <c r="G11" s="23"/>
      <c r="H11" s="23">
        <v>0.03</v>
      </c>
      <c r="I11">
        <v>2</v>
      </c>
      <c r="J11" s="24" t="str">
        <f>VLOOKUP(H11,[1]Güteklasse!$B$4:$C$8,2)</f>
        <v>A</v>
      </c>
      <c r="K11" t="str">
        <f>VLOOKUP(E11,[1]Händleradressen!$B$3:$E$6,4,0)</f>
        <v>Hamburg</v>
      </c>
      <c r="L11" t="s">
        <v>22</v>
      </c>
      <c r="M11" s="21">
        <v>1814</v>
      </c>
      <c r="N11" s="22">
        <v>61</v>
      </c>
      <c r="O11" s="22">
        <f t="shared" si="0"/>
        <v>110654</v>
      </c>
      <c r="P11" s="22"/>
      <c r="Q11" s="22"/>
    </row>
    <row r="12" spans="1:17" x14ac:dyDescent="0.25">
      <c r="A12" s="20">
        <v>426</v>
      </c>
      <c r="B12" t="s">
        <v>19</v>
      </c>
      <c r="C12" t="s">
        <v>20</v>
      </c>
      <c r="D12" t="s">
        <v>21</v>
      </c>
      <c r="E12" t="s">
        <v>28</v>
      </c>
      <c r="F12" s="23" t="s">
        <v>24</v>
      </c>
      <c r="G12" s="23"/>
      <c r="H12" s="23">
        <v>0.72</v>
      </c>
      <c r="I12">
        <v>2</v>
      </c>
      <c r="J12" s="24" t="str">
        <f>VLOOKUP(H12,[1]Güteklasse!$B$4:$C$8,2)</f>
        <v>D</v>
      </c>
      <c r="K12" t="str">
        <f>VLOOKUP(E12,[1]Händleradressen!$B$3:$E$6,4,0)</f>
        <v>München</v>
      </c>
      <c r="L12" t="s">
        <v>27</v>
      </c>
      <c r="M12" s="21">
        <v>35</v>
      </c>
      <c r="N12" s="22">
        <v>0.05</v>
      </c>
      <c r="O12" s="22">
        <f t="shared" si="0"/>
        <v>1.75</v>
      </c>
      <c r="P12" s="22"/>
      <c r="Q12" s="22"/>
    </row>
    <row r="13" spans="1:17" x14ac:dyDescent="0.25">
      <c r="A13" s="20">
        <v>7</v>
      </c>
      <c r="B13" t="s">
        <v>32</v>
      </c>
      <c r="C13" t="s">
        <v>20</v>
      </c>
      <c r="D13" t="s">
        <v>33</v>
      </c>
      <c r="E13" t="s">
        <v>30</v>
      </c>
      <c r="F13" s="23" t="s">
        <v>24</v>
      </c>
      <c r="G13" s="23" t="s">
        <v>24</v>
      </c>
      <c r="H13" s="23">
        <v>0.01</v>
      </c>
      <c r="I13">
        <v>4</v>
      </c>
      <c r="J13" s="24" t="str">
        <f>VLOOKUP(H13,[1]Güteklasse!$B$4:$C$8,2)</f>
        <v>A</v>
      </c>
      <c r="K13" t="str">
        <f>VLOOKUP(E13,[1]Händleradressen!$B$3:$E$6,4,0)</f>
        <v>Hamburg</v>
      </c>
      <c r="L13" t="s">
        <v>22</v>
      </c>
      <c r="M13" s="21">
        <v>20</v>
      </c>
      <c r="N13" s="22">
        <v>47.75</v>
      </c>
      <c r="O13" s="22">
        <f t="shared" si="0"/>
        <v>955</v>
      </c>
      <c r="P13" s="22"/>
      <c r="Q13" s="22"/>
    </row>
    <row r="14" spans="1:17" x14ac:dyDescent="0.25">
      <c r="A14" s="20">
        <v>8</v>
      </c>
      <c r="B14" t="s">
        <v>32</v>
      </c>
      <c r="C14" t="s">
        <v>20</v>
      </c>
      <c r="D14" t="s">
        <v>21</v>
      </c>
      <c r="E14" t="s">
        <v>30</v>
      </c>
      <c r="F14" s="23" t="s">
        <v>24</v>
      </c>
      <c r="G14" s="23" t="s">
        <v>24</v>
      </c>
      <c r="H14" s="23">
        <v>0.01</v>
      </c>
      <c r="I14">
        <v>1</v>
      </c>
      <c r="J14" s="24" t="str">
        <f>VLOOKUP(H14,[1]Güteklasse!$B$4:$C$8,2)</f>
        <v>A</v>
      </c>
      <c r="K14" t="str">
        <f>VLOOKUP(E14,[1]Händleradressen!$B$3:$E$6,4,0)</f>
        <v>Hamburg</v>
      </c>
      <c r="L14" t="s">
        <v>22</v>
      </c>
      <c r="M14" s="21">
        <v>26</v>
      </c>
      <c r="N14" s="22">
        <v>49.63</v>
      </c>
      <c r="O14" s="22">
        <f t="shared" si="0"/>
        <v>1290.3800000000001</v>
      </c>
      <c r="P14" s="22"/>
      <c r="Q14" s="22"/>
    </row>
    <row r="15" spans="1:17" x14ac:dyDescent="0.25">
      <c r="A15" s="20">
        <v>9</v>
      </c>
      <c r="B15" t="s">
        <v>19</v>
      </c>
      <c r="C15" t="s">
        <v>25</v>
      </c>
      <c r="D15" t="s">
        <v>34</v>
      </c>
      <c r="E15" t="s">
        <v>30</v>
      </c>
      <c r="F15" s="23" t="s">
        <v>24</v>
      </c>
      <c r="G15" s="23"/>
      <c r="H15" s="23">
        <v>0.02</v>
      </c>
      <c r="I15">
        <v>4</v>
      </c>
      <c r="J15" s="24" t="str">
        <f>VLOOKUP(H15,[1]Güteklasse!$B$4:$C$8,2)</f>
        <v>A</v>
      </c>
      <c r="K15" t="str">
        <f>VLOOKUP(E15,[1]Händleradressen!$B$3:$E$6,4,0)</f>
        <v>Hamburg</v>
      </c>
      <c r="L15" t="s">
        <v>27</v>
      </c>
      <c r="M15" s="21">
        <v>3451</v>
      </c>
      <c r="N15" s="22">
        <v>0.75</v>
      </c>
      <c r="O15" s="22">
        <f t="shared" si="0"/>
        <v>2588.25</v>
      </c>
      <c r="P15" s="22"/>
      <c r="Q15" s="22"/>
    </row>
    <row r="16" spans="1:17" x14ac:dyDescent="0.25">
      <c r="A16" s="20">
        <v>317</v>
      </c>
      <c r="B16" t="s">
        <v>29</v>
      </c>
      <c r="C16" t="s">
        <v>20</v>
      </c>
      <c r="D16" t="s">
        <v>35</v>
      </c>
      <c r="E16" t="s">
        <v>23</v>
      </c>
      <c r="F16" s="23" t="s">
        <v>24</v>
      </c>
      <c r="G16" s="23"/>
      <c r="H16" s="23">
        <v>0.53</v>
      </c>
      <c r="I16">
        <v>3</v>
      </c>
      <c r="J16" s="24" t="str">
        <f>VLOOKUP(H16,[1]Güteklasse!$B$4:$C$8,2)</f>
        <v>C</v>
      </c>
      <c r="K16" t="str">
        <f>VLOOKUP(E16,[1]Händleradressen!$B$3:$E$6,4,0)</f>
        <v>Düsseldorf</v>
      </c>
      <c r="L16" t="s">
        <v>27</v>
      </c>
      <c r="M16" s="21">
        <v>79</v>
      </c>
      <c r="N16" s="22">
        <v>0.04</v>
      </c>
      <c r="O16" s="22">
        <f t="shared" si="0"/>
        <v>3.16</v>
      </c>
      <c r="P16" s="22"/>
      <c r="Q16" s="22"/>
    </row>
    <row r="17" spans="1:17" x14ac:dyDescent="0.25">
      <c r="A17" s="20">
        <v>12</v>
      </c>
      <c r="B17" t="s">
        <v>19</v>
      </c>
      <c r="C17" t="s">
        <v>25</v>
      </c>
      <c r="D17" t="s">
        <v>34</v>
      </c>
      <c r="E17" t="s">
        <v>38</v>
      </c>
      <c r="F17" s="23" t="s">
        <v>24</v>
      </c>
      <c r="G17" s="23" t="s">
        <v>24</v>
      </c>
      <c r="H17" s="23">
        <v>0.03</v>
      </c>
      <c r="I17">
        <v>4</v>
      </c>
      <c r="J17" s="24" t="str">
        <f>VLOOKUP(H17,[1]Güteklasse!$B$4:$C$8,2)</f>
        <v>A</v>
      </c>
      <c r="K17" t="str">
        <f>VLOOKUP(E17,[1]Händleradressen!$B$3:$E$6,4,0)</f>
        <v>Köln</v>
      </c>
      <c r="L17" t="s">
        <v>22</v>
      </c>
      <c r="M17" s="21">
        <v>2074</v>
      </c>
      <c r="N17" s="22">
        <v>45.81</v>
      </c>
      <c r="O17" s="22">
        <f t="shared" si="0"/>
        <v>95009.94</v>
      </c>
      <c r="P17" s="22"/>
      <c r="Q17" s="22"/>
    </row>
    <row r="18" spans="1:17" x14ac:dyDescent="0.25">
      <c r="A18" s="20">
        <v>13</v>
      </c>
      <c r="B18" t="s">
        <v>29</v>
      </c>
      <c r="C18" t="s">
        <v>20</v>
      </c>
      <c r="D18" t="s">
        <v>37</v>
      </c>
      <c r="E18" t="s">
        <v>23</v>
      </c>
      <c r="F18" s="23" t="s">
        <v>24</v>
      </c>
      <c r="G18" s="23" t="s">
        <v>24</v>
      </c>
      <c r="H18" s="23">
        <v>0.03</v>
      </c>
      <c r="I18">
        <v>2</v>
      </c>
      <c r="J18" s="24" t="str">
        <f>VLOOKUP(H18,[1]Güteklasse!$B$4:$C$8,2)</f>
        <v>A</v>
      </c>
      <c r="K18" t="str">
        <f>VLOOKUP(E18,[1]Händleradressen!$B$3:$E$6,4,0)</f>
        <v>Düsseldorf</v>
      </c>
      <c r="L18" t="s">
        <v>22</v>
      </c>
      <c r="M18" s="21">
        <v>31</v>
      </c>
      <c r="N18" s="22">
        <v>45.89</v>
      </c>
      <c r="O18" s="22">
        <f t="shared" si="0"/>
        <v>1422.59</v>
      </c>
      <c r="P18" s="22"/>
      <c r="Q18" s="22"/>
    </row>
    <row r="19" spans="1:17" x14ac:dyDescent="0.25">
      <c r="A19" s="20">
        <v>65</v>
      </c>
      <c r="B19" t="s">
        <v>19</v>
      </c>
      <c r="C19" t="s">
        <v>20</v>
      </c>
      <c r="D19" t="s">
        <v>26</v>
      </c>
      <c r="E19" t="s">
        <v>23</v>
      </c>
      <c r="F19" s="23" t="s">
        <v>24</v>
      </c>
      <c r="G19" s="23"/>
      <c r="H19" s="23">
        <v>0.12</v>
      </c>
      <c r="I19">
        <v>4</v>
      </c>
      <c r="J19" s="24" t="str">
        <f>VLOOKUP(H19,[1]Güteklasse!$B$4:$C$8,2)</f>
        <v>A</v>
      </c>
      <c r="K19" t="str">
        <f>VLOOKUP(E19,[1]Händleradressen!$B$3:$E$6,4,0)</f>
        <v>Düsseldorf</v>
      </c>
      <c r="L19" t="s">
        <v>27</v>
      </c>
      <c r="M19" s="21">
        <v>345</v>
      </c>
      <c r="N19" s="22">
        <v>0.01</v>
      </c>
      <c r="O19" s="22">
        <f t="shared" si="0"/>
        <v>3.45</v>
      </c>
      <c r="P19" s="22"/>
      <c r="Q19" s="22"/>
    </row>
    <row r="20" spans="1:17" x14ac:dyDescent="0.25">
      <c r="A20" s="20">
        <v>387</v>
      </c>
      <c r="B20" t="s">
        <v>32</v>
      </c>
      <c r="C20" t="s">
        <v>25</v>
      </c>
      <c r="D20" t="s">
        <v>26</v>
      </c>
      <c r="E20" t="s">
        <v>38</v>
      </c>
      <c r="F20" s="23" t="s">
        <v>24</v>
      </c>
      <c r="G20" s="23"/>
      <c r="H20" s="23">
        <v>0.64</v>
      </c>
      <c r="I20">
        <v>3</v>
      </c>
      <c r="J20" s="24" t="str">
        <f>VLOOKUP(H20,[1]Güteklasse!$B$4:$C$8,2)</f>
        <v>D</v>
      </c>
      <c r="K20" t="str">
        <f>VLOOKUP(E20,[1]Händleradressen!$B$3:$E$6,4,0)</f>
        <v>Köln</v>
      </c>
      <c r="L20" t="s">
        <v>27</v>
      </c>
      <c r="M20" s="21">
        <v>66</v>
      </c>
      <c r="N20" s="22">
        <v>0.06</v>
      </c>
      <c r="O20" s="22">
        <f t="shared" si="0"/>
        <v>3.96</v>
      </c>
      <c r="P20" s="22"/>
      <c r="Q20" s="22"/>
    </row>
    <row r="21" spans="1:17" x14ac:dyDescent="0.25">
      <c r="A21" s="20">
        <v>503</v>
      </c>
      <c r="B21" t="s">
        <v>29</v>
      </c>
      <c r="C21" t="s">
        <v>25</v>
      </c>
      <c r="D21" t="s">
        <v>33</v>
      </c>
      <c r="E21" t="s">
        <v>38</v>
      </c>
      <c r="F21" s="23" t="s">
        <v>24</v>
      </c>
      <c r="G21" s="23"/>
      <c r="H21" s="23">
        <v>0.86</v>
      </c>
      <c r="I21">
        <v>2</v>
      </c>
      <c r="J21" s="24" t="str">
        <f>VLOOKUP(H21,[1]Güteklasse!$B$4:$C$8,2)</f>
        <v>D</v>
      </c>
      <c r="K21" t="str">
        <f>VLOOKUP(E21,[1]Händleradressen!$B$3:$E$6,4,0)</f>
        <v>Köln</v>
      </c>
      <c r="L21" t="s">
        <v>27</v>
      </c>
      <c r="M21" s="21">
        <v>14</v>
      </c>
      <c r="N21" s="22">
        <v>0.28999999999999998</v>
      </c>
      <c r="O21" s="22">
        <f t="shared" si="0"/>
        <v>4.0599999999999996</v>
      </c>
      <c r="P21" s="22"/>
      <c r="Q21" s="22"/>
    </row>
    <row r="22" spans="1:17" x14ac:dyDescent="0.25">
      <c r="A22" s="20">
        <v>378</v>
      </c>
      <c r="B22" t="s">
        <v>29</v>
      </c>
      <c r="C22" t="s">
        <v>31</v>
      </c>
      <c r="D22" t="s">
        <v>21</v>
      </c>
      <c r="E22" t="s">
        <v>38</v>
      </c>
      <c r="F22" s="23" t="s">
        <v>24</v>
      </c>
      <c r="G22" s="23"/>
      <c r="H22" s="23">
        <v>0.63</v>
      </c>
      <c r="I22">
        <v>3</v>
      </c>
      <c r="J22" s="24" t="str">
        <f>VLOOKUP(H22,[1]Güteklasse!$B$4:$C$8,2)</f>
        <v>D</v>
      </c>
      <c r="K22" t="str">
        <f>VLOOKUP(E22,[1]Händleradressen!$B$3:$E$6,4,0)</f>
        <v>Köln</v>
      </c>
      <c r="L22" t="s">
        <v>27</v>
      </c>
      <c r="M22" s="21">
        <v>17</v>
      </c>
      <c r="N22" s="22">
        <v>0.34</v>
      </c>
      <c r="O22" s="22">
        <f t="shared" si="0"/>
        <v>5.78</v>
      </c>
      <c r="P22" s="22"/>
      <c r="Q22" s="22"/>
    </row>
    <row r="23" spans="1:17" x14ac:dyDescent="0.25">
      <c r="A23" s="20">
        <v>507</v>
      </c>
      <c r="B23" t="s">
        <v>29</v>
      </c>
      <c r="C23" t="s">
        <v>20</v>
      </c>
      <c r="D23" t="s">
        <v>35</v>
      </c>
      <c r="E23" t="s">
        <v>38</v>
      </c>
      <c r="F23" s="23" t="s">
        <v>24</v>
      </c>
      <c r="G23" s="23"/>
      <c r="H23" s="23">
        <v>0.87</v>
      </c>
      <c r="I23">
        <v>4</v>
      </c>
      <c r="J23" s="24" t="str">
        <f>VLOOKUP(H23,[1]Güteklasse!$B$4:$C$8,2)</f>
        <v>D</v>
      </c>
      <c r="K23" t="str">
        <f>VLOOKUP(E23,[1]Händleradressen!$B$3:$E$6,4,0)</f>
        <v>Köln</v>
      </c>
      <c r="L23" t="s">
        <v>27</v>
      </c>
      <c r="M23" s="21">
        <v>653</v>
      </c>
      <c r="N23" s="22">
        <v>0.01</v>
      </c>
      <c r="O23" s="22">
        <f t="shared" si="0"/>
        <v>6.53</v>
      </c>
      <c r="P23" s="22"/>
      <c r="Q23" s="22"/>
    </row>
    <row r="24" spans="1:17" x14ac:dyDescent="0.25">
      <c r="A24" s="20">
        <v>19</v>
      </c>
      <c r="B24" t="s">
        <v>29</v>
      </c>
      <c r="C24" t="s">
        <v>36</v>
      </c>
      <c r="D24" t="s">
        <v>33</v>
      </c>
      <c r="E24" t="s">
        <v>38</v>
      </c>
      <c r="F24" s="23" t="s">
        <v>24</v>
      </c>
      <c r="G24" s="23"/>
      <c r="H24" s="23">
        <v>0.04</v>
      </c>
      <c r="I24">
        <v>4</v>
      </c>
      <c r="J24" s="24" t="str">
        <f>VLOOKUP(H24,[1]Güteklasse!$B$4:$C$8,2)</f>
        <v>A</v>
      </c>
      <c r="K24" t="str">
        <f>VLOOKUP(E24,[1]Händleradressen!$B$3:$E$6,4,0)</f>
        <v>Köln</v>
      </c>
      <c r="L24" t="s">
        <v>22</v>
      </c>
      <c r="M24" s="21">
        <v>42</v>
      </c>
      <c r="N24" s="22">
        <v>49.1</v>
      </c>
      <c r="O24" s="22">
        <f t="shared" si="0"/>
        <v>2062.2000000000003</v>
      </c>
      <c r="P24" s="22"/>
      <c r="Q24" s="22"/>
    </row>
    <row r="25" spans="1:17" x14ac:dyDescent="0.25">
      <c r="A25" s="20">
        <v>14</v>
      </c>
      <c r="B25" t="s">
        <v>32</v>
      </c>
      <c r="C25" t="s">
        <v>20</v>
      </c>
      <c r="D25" t="s">
        <v>34</v>
      </c>
      <c r="E25" t="s">
        <v>23</v>
      </c>
      <c r="F25" s="23" t="s">
        <v>24</v>
      </c>
      <c r="G25" s="23"/>
      <c r="H25" s="23">
        <v>0.03</v>
      </c>
      <c r="I25">
        <v>2</v>
      </c>
      <c r="J25" s="24" t="str">
        <f>VLOOKUP(H25,[1]Güteklasse!$B$4:$C$8,2)</f>
        <v>A</v>
      </c>
      <c r="K25" t="str">
        <f>VLOOKUP(E25,[1]Händleradressen!$B$3:$E$6,4,0)</f>
        <v>Düsseldorf</v>
      </c>
      <c r="L25" t="s">
        <v>27</v>
      </c>
      <c r="M25" s="21">
        <v>16</v>
      </c>
      <c r="N25" s="22">
        <v>0.43</v>
      </c>
      <c r="O25" s="22">
        <f t="shared" si="0"/>
        <v>6.88</v>
      </c>
      <c r="P25" s="22"/>
      <c r="Q25" s="22"/>
    </row>
    <row r="26" spans="1:17" x14ac:dyDescent="0.25">
      <c r="A26" s="20">
        <v>21</v>
      </c>
      <c r="B26" t="s">
        <v>32</v>
      </c>
      <c r="C26" t="s">
        <v>31</v>
      </c>
      <c r="D26" t="s">
        <v>21</v>
      </c>
      <c r="E26" t="s">
        <v>30</v>
      </c>
      <c r="F26" s="23"/>
      <c r="G26" s="23"/>
      <c r="H26" s="23">
        <v>0.04</v>
      </c>
      <c r="I26">
        <v>2</v>
      </c>
      <c r="J26" s="24" t="str">
        <f>VLOOKUP(H26,[1]Güteklasse!$B$4:$C$8,2)</f>
        <v>A</v>
      </c>
      <c r="K26" t="str">
        <f>VLOOKUP(E26,[1]Händleradressen!$B$3:$E$6,4,0)</f>
        <v>Hamburg</v>
      </c>
      <c r="L26" t="s">
        <v>27</v>
      </c>
      <c r="M26" s="21">
        <v>675</v>
      </c>
      <c r="N26" s="22">
        <v>0.91</v>
      </c>
      <c r="O26" s="22">
        <f t="shared" si="0"/>
        <v>614.25</v>
      </c>
      <c r="P26" s="22"/>
      <c r="Q26" s="22"/>
    </row>
    <row r="27" spans="1:17" x14ac:dyDescent="0.25">
      <c r="A27" s="20">
        <v>22</v>
      </c>
      <c r="B27" t="s">
        <v>32</v>
      </c>
      <c r="C27" t="s">
        <v>36</v>
      </c>
      <c r="D27" t="s">
        <v>37</v>
      </c>
      <c r="E27" t="s">
        <v>23</v>
      </c>
      <c r="F27" s="23" t="s">
        <v>24</v>
      </c>
      <c r="G27" s="23" t="s">
        <v>24</v>
      </c>
      <c r="H27" s="23">
        <v>0.04</v>
      </c>
      <c r="I27">
        <v>3</v>
      </c>
      <c r="J27" s="24" t="str">
        <f>VLOOKUP(H27,[1]Güteklasse!$B$4:$C$8,2)</f>
        <v>A</v>
      </c>
      <c r="K27" t="str">
        <f>VLOOKUP(E27,[1]Händleradressen!$B$3:$E$6,4,0)</f>
        <v>Düsseldorf</v>
      </c>
      <c r="L27" t="s">
        <v>22</v>
      </c>
      <c r="M27" s="21">
        <v>39</v>
      </c>
      <c r="N27" s="22">
        <v>48.79</v>
      </c>
      <c r="O27" s="22">
        <f t="shared" si="0"/>
        <v>1902.81</v>
      </c>
      <c r="P27" s="22"/>
      <c r="Q27" s="22"/>
    </row>
    <row r="28" spans="1:17" x14ac:dyDescent="0.25">
      <c r="A28" s="20">
        <v>23</v>
      </c>
      <c r="B28" t="s">
        <v>29</v>
      </c>
      <c r="C28" t="s">
        <v>31</v>
      </c>
      <c r="D28" t="s">
        <v>21</v>
      </c>
      <c r="E28" t="s">
        <v>28</v>
      </c>
      <c r="F28" s="23" t="s">
        <v>24</v>
      </c>
      <c r="G28" s="23" t="s">
        <v>24</v>
      </c>
      <c r="H28" s="23">
        <v>0.05</v>
      </c>
      <c r="I28">
        <v>3</v>
      </c>
      <c r="J28" s="24" t="str">
        <f>VLOOKUP(H28,[1]Güteklasse!$B$4:$C$8,2)</f>
        <v>A</v>
      </c>
      <c r="K28" t="str">
        <f>VLOOKUP(E28,[1]Händleradressen!$B$3:$E$6,4,0)</f>
        <v>München</v>
      </c>
      <c r="L28" t="s">
        <v>22</v>
      </c>
      <c r="M28" s="21">
        <v>14</v>
      </c>
      <c r="N28" s="22">
        <v>53.36</v>
      </c>
      <c r="O28" s="22">
        <f t="shared" si="0"/>
        <v>747.04</v>
      </c>
      <c r="P28" s="22"/>
      <c r="Q28" s="22"/>
    </row>
    <row r="29" spans="1:17" x14ac:dyDescent="0.25">
      <c r="A29" s="20">
        <v>24</v>
      </c>
      <c r="B29" t="s">
        <v>29</v>
      </c>
      <c r="C29" t="s">
        <v>25</v>
      </c>
      <c r="D29" t="s">
        <v>33</v>
      </c>
      <c r="E29" t="s">
        <v>23</v>
      </c>
      <c r="F29" s="23"/>
      <c r="G29" s="23" t="s">
        <v>24</v>
      </c>
      <c r="H29" s="23">
        <v>0.05</v>
      </c>
      <c r="I29">
        <v>1</v>
      </c>
      <c r="J29" s="24" t="str">
        <f>VLOOKUP(H29,[1]Güteklasse!$B$4:$C$8,2)</f>
        <v>A</v>
      </c>
      <c r="K29" t="str">
        <f>VLOOKUP(E29,[1]Händleradressen!$B$3:$E$6,4,0)</f>
        <v>Düsseldorf</v>
      </c>
      <c r="L29" t="s">
        <v>22</v>
      </c>
      <c r="M29" s="21">
        <v>38</v>
      </c>
      <c r="N29" s="22">
        <v>48.08</v>
      </c>
      <c r="O29" s="22">
        <f t="shared" si="0"/>
        <v>1827.04</v>
      </c>
      <c r="P29" s="22"/>
      <c r="Q29" s="22"/>
    </row>
    <row r="30" spans="1:17" x14ac:dyDescent="0.25">
      <c r="A30" s="20">
        <v>332</v>
      </c>
      <c r="B30" t="s">
        <v>32</v>
      </c>
      <c r="C30" t="s">
        <v>25</v>
      </c>
      <c r="D30" t="s">
        <v>21</v>
      </c>
      <c r="E30" t="s">
        <v>23</v>
      </c>
      <c r="F30" s="23" t="s">
        <v>24</v>
      </c>
      <c r="G30" s="23"/>
      <c r="H30" s="23">
        <v>0.55000000000000004</v>
      </c>
      <c r="I30">
        <v>3</v>
      </c>
      <c r="J30" s="24" t="str">
        <f>VLOOKUP(H30,[1]Güteklasse!$B$4:$C$8,2)</f>
        <v>C</v>
      </c>
      <c r="K30" t="str">
        <f>VLOOKUP(E30,[1]Händleradressen!$B$3:$E$6,4,0)</f>
        <v>Düsseldorf</v>
      </c>
      <c r="L30" t="s">
        <v>27</v>
      </c>
      <c r="M30" s="21">
        <v>402</v>
      </c>
      <c r="N30" s="22">
        <v>0.02</v>
      </c>
      <c r="O30" s="22">
        <f t="shared" si="0"/>
        <v>8.0400000000000009</v>
      </c>
      <c r="P30" s="22"/>
      <c r="Q30" s="22"/>
    </row>
    <row r="31" spans="1:17" x14ac:dyDescent="0.25">
      <c r="A31" s="20">
        <v>26</v>
      </c>
      <c r="B31" t="s">
        <v>32</v>
      </c>
      <c r="C31" t="s">
        <v>36</v>
      </c>
      <c r="D31" t="s">
        <v>34</v>
      </c>
      <c r="E31" t="s">
        <v>30</v>
      </c>
      <c r="F31" s="23"/>
      <c r="G31" s="23"/>
      <c r="H31" s="23">
        <v>0.05</v>
      </c>
      <c r="I31">
        <v>4</v>
      </c>
      <c r="J31" s="24" t="str">
        <f>VLOOKUP(H31,[1]Güteklasse!$B$4:$C$8,2)</f>
        <v>A</v>
      </c>
      <c r="K31" t="str">
        <f>VLOOKUP(E31,[1]Händleradressen!$B$3:$E$6,4,0)</f>
        <v>Hamburg</v>
      </c>
      <c r="L31" t="s">
        <v>27</v>
      </c>
      <c r="M31" s="21">
        <v>684</v>
      </c>
      <c r="N31" s="22">
        <v>0.75</v>
      </c>
      <c r="O31" s="22">
        <f t="shared" si="0"/>
        <v>513</v>
      </c>
      <c r="P31" s="22"/>
      <c r="Q31" s="22"/>
    </row>
    <row r="32" spans="1:17" x14ac:dyDescent="0.25">
      <c r="A32" s="20">
        <v>27</v>
      </c>
      <c r="B32" t="s">
        <v>19</v>
      </c>
      <c r="C32" t="s">
        <v>36</v>
      </c>
      <c r="D32" t="s">
        <v>37</v>
      </c>
      <c r="E32" t="s">
        <v>28</v>
      </c>
      <c r="F32" s="23" t="s">
        <v>24</v>
      </c>
      <c r="G32" s="23"/>
      <c r="H32" s="23">
        <v>0.06</v>
      </c>
      <c r="I32">
        <v>2</v>
      </c>
      <c r="J32" s="24" t="str">
        <f>VLOOKUP(H32,[1]Güteklasse!$B$4:$C$8,2)</f>
        <v>A</v>
      </c>
      <c r="K32" t="str">
        <f>VLOOKUP(E32,[1]Händleradressen!$B$3:$E$6,4,0)</f>
        <v>München</v>
      </c>
      <c r="L32" t="s">
        <v>22</v>
      </c>
      <c r="M32" s="21">
        <v>4534</v>
      </c>
      <c r="N32" s="22">
        <v>47.78</v>
      </c>
      <c r="O32" s="22">
        <f t="shared" si="0"/>
        <v>216634.52000000002</v>
      </c>
      <c r="P32" s="22"/>
      <c r="Q32" s="22"/>
    </row>
    <row r="33" spans="1:17" x14ac:dyDescent="0.25">
      <c r="A33" s="20">
        <v>28</v>
      </c>
      <c r="B33" t="s">
        <v>29</v>
      </c>
      <c r="C33" t="s">
        <v>36</v>
      </c>
      <c r="D33" t="s">
        <v>35</v>
      </c>
      <c r="E33" t="s">
        <v>38</v>
      </c>
      <c r="F33" s="23" t="s">
        <v>24</v>
      </c>
      <c r="G33" s="23"/>
      <c r="H33" s="23">
        <v>0.06</v>
      </c>
      <c r="I33">
        <v>2</v>
      </c>
      <c r="J33" s="24" t="str">
        <f>VLOOKUP(H33,[1]Güteklasse!$B$4:$C$8,2)</f>
        <v>A</v>
      </c>
      <c r="K33" t="str">
        <f>VLOOKUP(E33,[1]Händleradressen!$B$3:$E$6,4,0)</f>
        <v>Köln</v>
      </c>
      <c r="L33" t="s">
        <v>27</v>
      </c>
      <c r="M33" s="21">
        <v>665</v>
      </c>
      <c r="N33" s="22">
        <v>0.77</v>
      </c>
      <c r="O33" s="22">
        <f t="shared" si="0"/>
        <v>512.05000000000007</v>
      </c>
      <c r="P33" s="22"/>
      <c r="Q33" s="22"/>
    </row>
    <row r="34" spans="1:17" x14ac:dyDescent="0.25">
      <c r="A34" s="20">
        <v>334</v>
      </c>
      <c r="B34" t="s">
        <v>29</v>
      </c>
      <c r="C34" t="s">
        <v>20</v>
      </c>
      <c r="D34" t="s">
        <v>34</v>
      </c>
      <c r="E34" t="s">
        <v>23</v>
      </c>
      <c r="F34" s="23" t="s">
        <v>24</v>
      </c>
      <c r="G34" s="23"/>
      <c r="H34" s="23">
        <v>0.56000000000000005</v>
      </c>
      <c r="I34">
        <v>2</v>
      </c>
      <c r="J34" s="24" t="str">
        <f>VLOOKUP(H34,[1]Güteklasse!$B$4:$C$8,2)</f>
        <v>C</v>
      </c>
      <c r="K34" t="str">
        <f>VLOOKUP(E34,[1]Händleradressen!$B$3:$E$6,4,0)</f>
        <v>Düsseldorf</v>
      </c>
      <c r="L34" t="s">
        <v>27</v>
      </c>
      <c r="M34" s="21">
        <v>9</v>
      </c>
      <c r="N34" s="22">
        <v>0.95</v>
      </c>
      <c r="O34" s="22">
        <f t="shared" si="0"/>
        <v>8.5499999999999989</v>
      </c>
      <c r="P34" s="22"/>
      <c r="Q34" s="22"/>
    </row>
    <row r="35" spans="1:17" x14ac:dyDescent="0.25">
      <c r="A35" s="20">
        <v>165</v>
      </c>
      <c r="B35" t="s">
        <v>32</v>
      </c>
      <c r="C35" t="s">
        <v>36</v>
      </c>
      <c r="D35" t="s">
        <v>26</v>
      </c>
      <c r="E35" t="s">
        <v>30</v>
      </c>
      <c r="F35" s="23" t="s">
        <v>24</v>
      </c>
      <c r="G35" s="23"/>
      <c r="H35" s="23">
        <v>0.28000000000000003</v>
      </c>
      <c r="I35">
        <v>1</v>
      </c>
      <c r="J35" s="24" t="str">
        <f>VLOOKUP(H35,[1]Güteklasse!$B$4:$C$8,2)</f>
        <v>A</v>
      </c>
      <c r="K35" t="str">
        <f>VLOOKUP(E35,[1]Händleradressen!$B$3:$E$6,4,0)</f>
        <v>Hamburg</v>
      </c>
      <c r="L35" t="s">
        <v>27</v>
      </c>
      <c r="M35" s="21">
        <v>31</v>
      </c>
      <c r="N35" s="22">
        <v>0.32</v>
      </c>
      <c r="O35" s="22">
        <f t="shared" si="0"/>
        <v>9.92</v>
      </c>
      <c r="P35" s="22"/>
      <c r="Q35" s="22"/>
    </row>
    <row r="36" spans="1:17" x14ac:dyDescent="0.25">
      <c r="A36" s="20">
        <v>31</v>
      </c>
      <c r="B36" t="s">
        <v>19</v>
      </c>
      <c r="C36" t="s">
        <v>36</v>
      </c>
      <c r="D36" t="s">
        <v>37</v>
      </c>
      <c r="E36" t="s">
        <v>30</v>
      </c>
      <c r="F36" s="23" t="s">
        <v>24</v>
      </c>
      <c r="G36" s="23"/>
      <c r="H36" s="23">
        <v>7.0000000000000007E-2</v>
      </c>
      <c r="I36">
        <v>4</v>
      </c>
      <c r="J36" s="24" t="str">
        <f>VLOOKUP(H36,[1]Güteklasse!$B$4:$C$8,2)</f>
        <v>A</v>
      </c>
      <c r="K36" t="str">
        <f>VLOOKUP(E36,[1]Händleradressen!$B$3:$E$6,4,0)</f>
        <v>Hamburg</v>
      </c>
      <c r="L36" t="s">
        <v>22</v>
      </c>
      <c r="M36" s="21">
        <v>23</v>
      </c>
      <c r="N36" s="22">
        <v>46.07</v>
      </c>
      <c r="O36" s="22">
        <f t="shared" si="0"/>
        <v>1059.6099999999999</v>
      </c>
      <c r="P36" s="22"/>
      <c r="Q36" s="22"/>
    </row>
    <row r="37" spans="1:17" x14ac:dyDescent="0.25">
      <c r="A37" s="20">
        <v>32</v>
      </c>
      <c r="B37" t="s">
        <v>19</v>
      </c>
      <c r="C37" t="s">
        <v>36</v>
      </c>
      <c r="D37" t="s">
        <v>34</v>
      </c>
      <c r="E37" t="s">
        <v>30</v>
      </c>
      <c r="F37" s="23"/>
      <c r="G37" s="23" t="s">
        <v>24</v>
      </c>
      <c r="H37" s="23">
        <v>7.0000000000000007E-2</v>
      </c>
      <c r="I37">
        <v>2</v>
      </c>
      <c r="J37" s="24" t="str">
        <f>VLOOKUP(H37,[1]Güteklasse!$B$4:$C$8,2)</f>
        <v>A</v>
      </c>
      <c r="K37" t="str">
        <f>VLOOKUP(E37,[1]Händleradressen!$B$3:$E$6,4,0)</f>
        <v>Hamburg</v>
      </c>
      <c r="L37" t="s">
        <v>22</v>
      </c>
      <c r="M37" s="21">
        <v>932</v>
      </c>
      <c r="N37" s="22">
        <v>50.92</v>
      </c>
      <c r="O37" s="22">
        <f t="shared" si="0"/>
        <v>47457.440000000002</v>
      </c>
      <c r="P37" s="22"/>
      <c r="Q37" s="22"/>
    </row>
    <row r="38" spans="1:17" x14ac:dyDescent="0.25">
      <c r="A38" s="20">
        <v>33</v>
      </c>
      <c r="B38" t="s">
        <v>19</v>
      </c>
      <c r="C38" t="s">
        <v>20</v>
      </c>
      <c r="D38" t="s">
        <v>37</v>
      </c>
      <c r="E38" t="s">
        <v>30</v>
      </c>
      <c r="F38" s="23" t="s">
        <v>24</v>
      </c>
      <c r="G38" s="23"/>
      <c r="H38" s="23">
        <v>7.0000000000000007E-2</v>
      </c>
      <c r="I38">
        <v>3</v>
      </c>
      <c r="J38" s="24" t="str">
        <f>VLOOKUP(H38,[1]Güteklasse!$B$4:$C$8,2)</f>
        <v>A</v>
      </c>
      <c r="K38" t="str">
        <f>VLOOKUP(E38,[1]Händleradressen!$B$3:$E$6,4,0)</f>
        <v>Hamburg</v>
      </c>
      <c r="L38" t="s">
        <v>22</v>
      </c>
      <c r="M38" s="21">
        <v>5165</v>
      </c>
      <c r="N38" s="22">
        <v>48.3</v>
      </c>
      <c r="O38" s="22">
        <f t="shared" si="0"/>
        <v>249469.49999999997</v>
      </c>
      <c r="P38" s="22"/>
      <c r="Q38" s="22"/>
    </row>
    <row r="39" spans="1:17" x14ac:dyDescent="0.25">
      <c r="A39" s="20">
        <v>130</v>
      </c>
      <c r="B39" t="s">
        <v>32</v>
      </c>
      <c r="C39" t="s">
        <v>20</v>
      </c>
      <c r="D39" t="s">
        <v>21</v>
      </c>
      <c r="E39" t="s">
        <v>23</v>
      </c>
      <c r="F39" s="23" t="s">
        <v>24</v>
      </c>
      <c r="G39" s="23"/>
      <c r="H39" s="23">
        <v>0.22</v>
      </c>
      <c r="I39">
        <v>2</v>
      </c>
      <c r="J39" s="24" t="str">
        <f>VLOOKUP(H39,[1]Güteklasse!$B$4:$C$8,2)</f>
        <v>A</v>
      </c>
      <c r="K39" t="str">
        <f>VLOOKUP(E39,[1]Händleradressen!$B$3:$E$6,4,0)</f>
        <v>Düsseldorf</v>
      </c>
      <c r="L39" t="s">
        <v>27</v>
      </c>
      <c r="M39" s="21">
        <v>29</v>
      </c>
      <c r="N39" s="22">
        <v>0.35</v>
      </c>
      <c r="O39" s="22">
        <f t="shared" si="0"/>
        <v>10.149999999999999</v>
      </c>
      <c r="P39" s="22"/>
      <c r="Q39" s="22"/>
    </row>
    <row r="40" spans="1:17" x14ac:dyDescent="0.25">
      <c r="A40" s="20">
        <v>35</v>
      </c>
      <c r="B40" t="s">
        <v>29</v>
      </c>
      <c r="C40" t="s">
        <v>25</v>
      </c>
      <c r="D40" t="s">
        <v>26</v>
      </c>
      <c r="E40" t="s">
        <v>23</v>
      </c>
      <c r="F40" s="23" t="s">
        <v>24</v>
      </c>
      <c r="G40" s="23"/>
      <c r="H40" s="23">
        <v>7.0000000000000007E-2</v>
      </c>
      <c r="I40">
        <v>2</v>
      </c>
      <c r="J40" s="24" t="str">
        <f>VLOOKUP(H40,[1]Güteklasse!$B$4:$C$8,2)</f>
        <v>A</v>
      </c>
      <c r="K40" t="str">
        <f>VLOOKUP(E40,[1]Händleradressen!$B$3:$E$6,4,0)</f>
        <v>Düsseldorf</v>
      </c>
      <c r="L40" t="s">
        <v>27</v>
      </c>
      <c r="M40" s="21">
        <v>668</v>
      </c>
      <c r="N40" s="22">
        <v>0.89</v>
      </c>
      <c r="O40" s="22">
        <f t="shared" si="0"/>
        <v>594.52</v>
      </c>
      <c r="P40" s="22"/>
      <c r="Q40" s="22"/>
    </row>
    <row r="41" spans="1:17" x14ac:dyDescent="0.25">
      <c r="A41" s="20">
        <v>36</v>
      </c>
      <c r="B41" t="s">
        <v>29</v>
      </c>
      <c r="C41" t="s">
        <v>31</v>
      </c>
      <c r="D41" t="s">
        <v>21</v>
      </c>
      <c r="E41" t="s">
        <v>28</v>
      </c>
      <c r="F41" s="23" t="s">
        <v>24</v>
      </c>
      <c r="G41" s="23"/>
      <c r="H41" s="23">
        <v>7.0000000000000007E-2</v>
      </c>
      <c r="I41">
        <v>4</v>
      </c>
      <c r="J41" s="24" t="str">
        <f>VLOOKUP(H41,[1]Güteklasse!$B$4:$C$8,2)</f>
        <v>A</v>
      </c>
      <c r="K41" t="str">
        <f>VLOOKUP(E41,[1]Händleradressen!$B$3:$E$6,4,0)</f>
        <v>München</v>
      </c>
      <c r="L41" t="s">
        <v>22</v>
      </c>
      <c r="M41" s="21">
        <v>28</v>
      </c>
      <c r="N41" s="22">
        <v>47.04</v>
      </c>
      <c r="O41" s="22">
        <f t="shared" si="0"/>
        <v>1317.12</v>
      </c>
      <c r="P41" s="22"/>
      <c r="Q41" s="22"/>
    </row>
    <row r="42" spans="1:17" x14ac:dyDescent="0.25">
      <c r="A42" s="20">
        <v>37</v>
      </c>
      <c r="B42" t="s">
        <v>29</v>
      </c>
      <c r="C42" t="s">
        <v>25</v>
      </c>
      <c r="D42" t="s">
        <v>35</v>
      </c>
      <c r="E42" t="s">
        <v>38</v>
      </c>
      <c r="F42" s="23"/>
      <c r="G42" s="23"/>
      <c r="H42" s="23">
        <v>7.0000000000000007E-2</v>
      </c>
      <c r="I42">
        <v>5</v>
      </c>
      <c r="J42" s="24" t="str">
        <f>VLOOKUP(H42,[1]Güteklasse!$B$4:$C$8,2)</f>
        <v>A</v>
      </c>
      <c r="K42" t="str">
        <f>VLOOKUP(E42,[1]Händleradressen!$B$3:$E$6,4,0)</f>
        <v>Köln</v>
      </c>
      <c r="L42" t="s">
        <v>22</v>
      </c>
      <c r="M42" s="21">
        <v>45</v>
      </c>
      <c r="N42" s="22">
        <v>54.45</v>
      </c>
      <c r="O42" s="22">
        <f t="shared" si="0"/>
        <v>2450.25</v>
      </c>
      <c r="P42" s="22"/>
      <c r="Q42" s="22"/>
    </row>
    <row r="43" spans="1:17" x14ac:dyDescent="0.25">
      <c r="A43" s="20">
        <v>423</v>
      </c>
      <c r="B43" t="s">
        <v>32</v>
      </c>
      <c r="C43" t="s">
        <v>20</v>
      </c>
      <c r="D43" t="s">
        <v>26</v>
      </c>
      <c r="E43" t="s">
        <v>23</v>
      </c>
      <c r="F43" s="23" t="s">
        <v>24</v>
      </c>
      <c r="G43" s="23"/>
      <c r="H43" s="23">
        <v>0.71</v>
      </c>
      <c r="I43">
        <v>2</v>
      </c>
      <c r="J43" s="24" t="str">
        <f>VLOOKUP(H43,[1]Güteklasse!$B$4:$C$8,2)</f>
        <v>D</v>
      </c>
      <c r="K43" t="str">
        <f>VLOOKUP(E43,[1]Händleradressen!$B$3:$E$6,4,0)</f>
        <v>Düsseldorf</v>
      </c>
      <c r="L43" t="s">
        <v>27</v>
      </c>
      <c r="M43" s="21">
        <v>23</v>
      </c>
      <c r="N43" s="22">
        <v>0.54</v>
      </c>
      <c r="O43" s="22">
        <f t="shared" si="0"/>
        <v>12.420000000000002</v>
      </c>
      <c r="P43" s="22"/>
      <c r="Q43" s="22"/>
    </row>
    <row r="44" spans="1:17" x14ac:dyDescent="0.25">
      <c r="A44" s="20">
        <v>537</v>
      </c>
      <c r="B44" t="s">
        <v>32</v>
      </c>
      <c r="C44" t="s">
        <v>36</v>
      </c>
      <c r="D44" t="s">
        <v>34</v>
      </c>
      <c r="E44" t="s">
        <v>30</v>
      </c>
      <c r="F44" s="23" t="s">
        <v>24</v>
      </c>
      <c r="G44" s="23"/>
      <c r="H44" s="23">
        <v>0.91</v>
      </c>
      <c r="I44">
        <v>2</v>
      </c>
      <c r="J44" s="24" t="str">
        <f>VLOOKUP(H44,[1]Güteklasse!$B$4:$C$8,2)</f>
        <v>E</v>
      </c>
      <c r="K44" t="str">
        <f>VLOOKUP(E44,[1]Händleradressen!$B$3:$E$6,4,0)</f>
        <v>Hamburg</v>
      </c>
      <c r="L44" t="s">
        <v>27</v>
      </c>
      <c r="M44" s="21">
        <v>284</v>
      </c>
      <c r="N44" s="22">
        <v>0.05</v>
      </c>
      <c r="O44" s="22">
        <f t="shared" si="0"/>
        <v>14.200000000000001</v>
      </c>
      <c r="P44" s="22"/>
      <c r="Q44" s="22"/>
    </row>
    <row r="45" spans="1:17" x14ac:dyDescent="0.25">
      <c r="A45" s="20">
        <v>40</v>
      </c>
      <c r="B45" t="s">
        <v>32</v>
      </c>
      <c r="C45" t="s">
        <v>25</v>
      </c>
      <c r="D45" t="s">
        <v>37</v>
      </c>
      <c r="E45" t="s">
        <v>28</v>
      </c>
      <c r="F45" s="23" t="s">
        <v>24</v>
      </c>
      <c r="G45" s="23"/>
      <c r="H45" s="23">
        <v>7.0000000000000007E-2</v>
      </c>
      <c r="I45">
        <v>3</v>
      </c>
      <c r="J45" s="24" t="str">
        <f>VLOOKUP(H45,[1]Güteklasse!$B$4:$C$8,2)</f>
        <v>A</v>
      </c>
      <c r="K45" t="str">
        <f>VLOOKUP(E45,[1]Händleradressen!$B$3:$E$6,4,0)</f>
        <v>München</v>
      </c>
      <c r="L45" t="s">
        <v>22</v>
      </c>
      <c r="M45" s="21">
        <v>19</v>
      </c>
      <c r="N45" s="22">
        <v>53.61</v>
      </c>
      <c r="O45" s="22">
        <f t="shared" si="0"/>
        <v>1018.59</v>
      </c>
      <c r="P45" s="22"/>
      <c r="Q45" s="22"/>
    </row>
    <row r="46" spans="1:17" x14ac:dyDescent="0.25">
      <c r="A46" s="20">
        <v>41</v>
      </c>
      <c r="B46" t="s">
        <v>32</v>
      </c>
      <c r="C46" t="s">
        <v>36</v>
      </c>
      <c r="D46" t="s">
        <v>37</v>
      </c>
      <c r="E46" t="s">
        <v>23</v>
      </c>
      <c r="F46" s="23" t="s">
        <v>24</v>
      </c>
      <c r="G46" s="23" t="s">
        <v>24</v>
      </c>
      <c r="H46" s="23">
        <v>7.0000000000000007E-2</v>
      </c>
      <c r="I46">
        <v>1</v>
      </c>
      <c r="J46" s="24" t="str">
        <f>VLOOKUP(H46,[1]Güteklasse!$B$4:$C$8,2)</f>
        <v>A</v>
      </c>
      <c r="K46" t="str">
        <f>VLOOKUP(E46,[1]Händleradressen!$B$3:$E$6,4,0)</f>
        <v>Düsseldorf</v>
      </c>
      <c r="L46" t="s">
        <v>22</v>
      </c>
      <c r="M46" s="21">
        <v>42</v>
      </c>
      <c r="N46" s="22">
        <v>53.26</v>
      </c>
      <c r="O46" s="22">
        <f t="shared" si="0"/>
        <v>2236.92</v>
      </c>
      <c r="P46" s="22"/>
      <c r="Q46" s="22"/>
    </row>
    <row r="47" spans="1:17" x14ac:dyDescent="0.25">
      <c r="A47" s="20">
        <v>42</v>
      </c>
      <c r="B47" t="s">
        <v>19</v>
      </c>
      <c r="C47" t="s">
        <v>25</v>
      </c>
      <c r="D47" t="s">
        <v>21</v>
      </c>
      <c r="E47" t="s">
        <v>23</v>
      </c>
      <c r="F47" s="23" t="s">
        <v>24</v>
      </c>
      <c r="G47" s="23"/>
      <c r="H47" s="23">
        <v>0.08</v>
      </c>
      <c r="I47">
        <v>5</v>
      </c>
      <c r="J47" s="24" t="str">
        <f>VLOOKUP(H47,[1]Güteklasse!$B$4:$C$8,2)</f>
        <v>A</v>
      </c>
      <c r="K47" t="str">
        <f>VLOOKUP(E47,[1]Händleradressen!$B$3:$E$6,4,0)</f>
        <v>Düsseldorf</v>
      </c>
      <c r="L47" t="s">
        <v>22</v>
      </c>
      <c r="M47" s="21">
        <v>879</v>
      </c>
      <c r="N47" s="22">
        <v>50.3</v>
      </c>
      <c r="O47" s="22">
        <f t="shared" si="0"/>
        <v>44213.7</v>
      </c>
      <c r="P47" s="22"/>
      <c r="Q47" s="22"/>
    </row>
    <row r="48" spans="1:17" x14ac:dyDescent="0.25">
      <c r="A48" s="20">
        <v>185</v>
      </c>
      <c r="B48" t="s">
        <v>19</v>
      </c>
      <c r="C48" t="s">
        <v>20</v>
      </c>
      <c r="D48" t="s">
        <v>26</v>
      </c>
      <c r="E48" t="s">
        <v>23</v>
      </c>
      <c r="F48" s="23" t="s">
        <v>24</v>
      </c>
      <c r="G48" s="23"/>
      <c r="H48" s="23">
        <v>0.33</v>
      </c>
      <c r="I48">
        <v>2</v>
      </c>
      <c r="J48" s="24" t="str">
        <f>VLOOKUP(H48,[1]Güteklasse!$B$4:$C$8,2)</f>
        <v>A</v>
      </c>
      <c r="K48" t="str">
        <f>VLOOKUP(E48,[1]Händleradressen!$B$3:$E$6,4,0)</f>
        <v>Düsseldorf</v>
      </c>
      <c r="L48" t="s">
        <v>27</v>
      </c>
      <c r="M48" s="21">
        <v>34</v>
      </c>
      <c r="N48" s="22">
        <v>0.46</v>
      </c>
      <c r="O48" s="22">
        <f t="shared" si="0"/>
        <v>15.64</v>
      </c>
      <c r="P48" s="22"/>
      <c r="Q48" s="22"/>
    </row>
    <row r="49" spans="1:17" x14ac:dyDescent="0.25">
      <c r="A49" s="20">
        <v>44</v>
      </c>
      <c r="B49" t="s">
        <v>29</v>
      </c>
      <c r="C49" t="s">
        <v>20</v>
      </c>
      <c r="D49" t="s">
        <v>35</v>
      </c>
      <c r="E49" t="s">
        <v>30</v>
      </c>
      <c r="F49" s="23" t="s">
        <v>24</v>
      </c>
      <c r="G49" s="23" t="s">
        <v>24</v>
      </c>
      <c r="H49" s="23">
        <v>0.08</v>
      </c>
      <c r="I49">
        <v>4</v>
      </c>
      <c r="J49" s="24" t="str">
        <f>VLOOKUP(H49,[1]Güteklasse!$B$4:$C$8,2)</f>
        <v>A</v>
      </c>
      <c r="K49" t="str">
        <f>VLOOKUP(E49,[1]Händleradressen!$B$3:$E$6,4,0)</f>
        <v>Hamburg</v>
      </c>
      <c r="L49" t="s">
        <v>22</v>
      </c>
      <c r="M49" s="21">
        <v>20</v>
      </c>
      <c r="N49" s="22">
        <v>53.34</v>
      </c>
      <c r="O49" s="22">
        <f t="shared" si="0"/>
        <v>1066.8000000000002</v>
      </c>
      <c r="P49" s="22"/>
      <c r="Q49" s="22"/>
    </row>
    <row r="50" spans="1:17" x14ac:dyDescent="0.25">
      <c r="A50" s="20">
        <v>148</v>
      </c>
      <c r="B50" t="s">
        <v>32</v>
      </c>
      <c r="C50" t="s">
        <v>25</v>
      </c>
      <c r="D50" t="s">
        <v>37</v>
      </c>
      <c r="E50" t="s">
        <v>23</v>
      </c>
      <c r="F50" s="23" t="s">
        <v>24</v>
      </c>
      <c r="G50" s="23"/>
      <c r="H50" s="23">
        <v>0.25</v>
      </c>
      <c r="I50">
        <v>5</v>
      </c>
      <c r="J50" s="24" t="str">
        <f>VLOOKUP(H50,[1]Güteklasse!$B$4:$C$8,2)</f>
        <v>A</v>
      </c>
      <c r="K50" t="str">
        <f>VLOOKUP(E50,[1]Händleradressen!$B$3:$E$6,4,0)</f>
        <v>Düsseldorf</v>
      </c>
      <c r="L50" t="s">
        <v>27</v>
      </c>
      <c r="M50" s="21">
        <v>270</v>
      </c>
      <c r="N50" s="22">
        <v>0.06</v>
      </c>
      <c r="O50" s="22">
        <f t="shared" si="0"/>
        <v>16.2</v>
      </c>
      <c r="P50" s="22"/>
      <c r="Q50" s="22"/>
    </row>
    <row r="51" spans="1:17" x14ac:dyDescent="0.25">
      <c r="A51" s="20">
        <v>46</v>
      </c>
      <c r="B51" t="s">
        <v>32</v>
      </c>
      <c r="C51" t="s">
        <v>36</v>
      </c>
      <c r="D51" t="s">
        <v>37</v>
      </c>
      <c r="E51" t="s">
        <v>38</v>
      </c>
      <c r="F51" s="23" t="s">
        <v>24</v>
      </c>
      <c r="G51" s="23" t="s">
        <v>24</v>
      </c>
      <c r="H51" s="23">
        <v>0.08</v>
      </c>
      <c r="I51">
        <v>2</v>
      </c>
      <c r="J51" s="24" t="str">
        <f>VLOOKUP(H51,[1]Güteklasse!$B$4:$C$8,2)</f>
        <v>A</v>
      </c>
      <c r="K51" t="str">
        <f>VLOOKUP(E51,[1]Händleradressen!$B$3:$E$6,4,0)</f>
        <v>Köln</v>
      </c>
      <c r="L51" t="s">
        <v>22</v>
      </c>
      <c r="M51" s="21">
        <v>20</v>
      </c>
      <c r="N51" s="22">
        <v>47.82</v>
      </c>
      <c r="O51" s="22">
        <f t="shared" si="0"/>
        <v>956.4</v>
      </c>
      <c r="P51" s="22"/>
      <c r="Q51" s="22"/>
    </row>
    <row r="52" spans="1:17" x14ac:dyDescent="0.25">
      <c r="A52" s="20">
        <v>47</v>
      </c>
      <c r="B52" t="s">
        <v>32</v>
      </c>
      <c r="C52" t="s">
        <v>20</v>
      </c>
      <c r="D52" t="s">
        <v>21</v>
      </c>
      <c r="E52" t="s">
        <v>23</v>
      </c>
      <c r="F52" s="23" t="s">
        <v>24</v>
      </c>
      <c r="G52" s="23" t="s">
        <v>24</v>
      </c>
      <c r="H52" s="23">
        <v>0.08</v>
      </c>
      <c r="I52">
        <v>2</v>
      </c>
      <c r="J52" s="24" t="str">
        <f>VLOOKUP(H52,[1]Güteklasse!$B$4:$C$8,2)</f>
        <v>A</v>
      </c>
      <c r="K52" t="str">
        <f>VLOOKUP(E52,[1]Händleradressen!$B$3:$E$6,4,0)</f>
        <v>Düsseldorf</v>
      </c>
      <c r="L52" t="s">
        <v>22</v>
      </c>
      <c r="M52" s="21">
        <v>33</v>
      </c>
      <c r="N52" s="22">
        <v>50.44</v>
      </c>
      <c r="O52" s="22">
        <f t="shared" si="0"/>
        <v>1664.52</v>
      </c>
      <c r="P52" s="22"/>
      <c r="Q52" s="22"/>
    </row>
    <row r="53" spans="1:17" x14ac:dyDescent="0.25">
      <c r="A53" s="20">
        <v>181</v>
      </c>
      <c r="B53" t="s">
        <v>29</v>
      </c>
      <c r="C53" t="s">
        <v>31</v>
      </c>
      <c r="D53" t="s">
        <v>34</v>
      </c>
      <c r="E53" t="s">
        <v>23</v>
      </c>
      <c r="F53" s="23" t="s">
        <v>24</v>
      </c>
      <c r="G53" s="23"/>
      <c r="H53" s="23">
        <v>0.32</v>
      </c>
      <c r="I53">
        <v>3</v>
      </c>
      <c r="J53" s="24" t="str">
        <f>VLOOKUP(H53,[1]Güteklasse!$B$4:$C$8,2)</f>
        <v>A</v>
      </c>
      <c r="K53" t="str">
        <f>VLOOKUP(E53,[1]Händleradressen!$B$3:$E$6,4,0)</f>
        <v>Düsseldorf</v>
      </c>
      <c r="L53" t="s">
        <v>27</v>
      </c>
      <c r="M53" s="21">
        <v>58</v>
      </c>
      <c r="N53" s="22">
        <v>0.28000000000000003</v>
      </c>
      <c r="O53" s="22">
        <f t="shared" si="0"/>
        <v>16.240000000000002</v>
      </c>
      <c r="P53" s="22"/>
      <c r="Q53" s="22"/>
    </row>
    <row r="54" spans="1:17" x14ac:dyDescent="0.25">
      <c r="A54" s="20">
        <v>49</v>
      </c>
      <c r="B54" t="s">
        <v>19</v>
      </c>
      <c r="C54" t="s">
        <v>20</v>
      </c>
      <c r="D54" t="s">
        <v>21</v>
      </c>
      <c r="E54" t="s">
        <v>23</v>
      </c>
      <c r="F54" s="23" t="s">
        <v>24</v>
      </c>
      <c r="G54" s="23"/>
      <c r="H54" s="23">
        <v>0.09</v>
      </c>
      <c r="I54">
        <v>2</v>
      </c>
      <c r="J54" s="24" t="str">
        <f>VLOOKUP(H54,[1]Güteklasse!$B$4:$C$8,2)</f>
        <v>A</v>
      </c>
      <c r="K54" t="str">
        <f>VLOOKUP(E54,[1]Händleradressen!$B$3:$E$6,4,0)</f>
        <v>Düsseldorf</v>
      </c>
      <c r="L54" t="s">
        <v>27</v>
      </c>
      <c r="M54" s="21">
        <v>731</v>
      </c>
      <c r="N54" s="22">
        <v>1</v>
      </c>
      <c r="O54" s="22">
        <f t="shared" si="0"/>
        <v>731</v>
      </c>
      <c r="P54" s="22"/>
      <c r="Q54" s="22"/>
    </row>
    <row r="55" spans="1:17" x14ac:dyDescent="0.25">
      <c r="A55" s="20">
        <v>50</v>
      </c>
      <c r="B55" t="s">
        <v>19</v>
      </c>
      <c r="C55" t="s">
        <v>20</v>
      </c>
      <c r="D55" t="s">
        <v>34</v>
      </c>
      <c r="E55" t="s">
        <v>38</v>
      </c>
      <c r="F55" s="23" t="s">
        <v>24</v>
      </c>
      <c r="G55" s="23"/>
      <c r="H55" s="23">
        <v>0.09</v>
      </c>
      <c r="I55">
        <v>4</v>
      </c>
      <c r="J55" s="24" t="str">
        <f>VLOOKUP(H55,[1]Güteklasse!$B$4:$C$8,2)</f>
        <v>A</v>
      </c>
      <c r="K55" t="str">
        <f>VLOOKUP(E55,[1]Händleradressen!$B$3:$E$6,4,0)</f>
        <v>Köln</v>
      </c>
      <c r="L55" t="s">
        <v>27</v>
      </c>
      <c r="M55" s="21">
        <v>6516</v>
      </c>
      <c r="N55" s="22">
        <v>0.16</v>
      </c>
      <c r="O55" s="22">
        <f t="shared" si="0"/>
        <v>1042.56</v>
      </c>
      <c r="P55" s="22"/>
      <c r="Q55" s="22"/>
    </row>
    <row r="56" spans="1:17" x14ac:dyDescent="0.25">
      <c r="A56" s="20">
        <v>51</v>
      </c>
      <c r="B56" t="s">
        <v>19</v>
      </c>
      <c r="C56" t="s">
        <v>25</v>
      </c>
      <c r="D56" t="s">
        <v>37</v>
      </c>
      <c r="E56" t="s">
        <v>28</v>
      </c>
      <c r="F56" s="23" t="s">
        <v>24</v>
      </c>
      <c r="G56" s="23"/>
      <c r="H56" s="23">
        <v>0.09</v>
      </c>
      <c r="I56">
        <v>3</v>
      </c>
      <c r="J56" s="24" t="str">
        <f>VLOOKUP(H56,[1]Güteklasse!$B$4:$C$8,2)</f>
        <v>A</v>
      </c>
      <c r="K56" t="str">
        <f>VLOOKUP(E56,[1]Händleradressen!$B$3:$E$6,4,0)</f>
        <v>München</v>
      </c>
      <c r="L56" t="s">
        <v>27</v>
      </c>
      <c r="M56" s="21">
        <v>4234</v>
      </c>
      <c r="N56" s="22">
        <v>0.87</v>
      </c>
      <c r="O56" s="22">
        <f t="shared" si="0"/>
        <v>3683.58</v>
      </c>
      <c r="P56" s="22"/>
      <c r="Q56" s="22"/>
    </row>
    <row r="57" spans="1:17" x14ac:dyDescent="0.25">
      <c r="A57" s="20">
        <v>52</v>
      </c>
      <c r="B57" t="s">
        <v>19</v>
      </c>
      <c r="C57" t="s">
        <v>20</v>
      </c>
      <c r="D57" t="s">
        <v>37</v>
      </c>
      <c r="E57" t="s">
        <v>23</v>
      </c>
      <c r="F57" s="23" t="s">
        <v>24</v>
      </c>
      <c r="G57" s="23" t="s">
        <v>24</v>
      </c>
      <c r="H57" s="23">
        <v>0.09</v>
      </c>
      <c r="I57">
        <v>2</v>
      </c>
      <c r="J57" s="24" t="str">
        <f>VLOOKUP(H57,[1]Güteklasse!$B$4:$C$8,2)</f>
        <v>A</v>
      </c>
      <c r="K57" t="str">
        <f>VLOOKUP(E57,[1]Händleradressen!$B$3:$E$6,4,0)</f>
        <v>Düsseldorf</v>
      </c>
      <c r="L57" t="s">
        <v>22</v>
      </c>
      <c r="M57" s="21">
        <v>567</v>
      </c>
      <c r="N57" s="22">
        <v>47.64</v>
      </c>
      <c r="O57" s="22">
        <f t="shared" si="0"/>
        <v>27011.88</v>
      </c>
      <c r="P57" s="22"/>
      <c r="Q57" s="22"/>
    </row>
    <row r="58" spans="1:17" x14ac:dyDescent="0.25">
      <c r="A58" s="20">
        <v>53</v>
      </c>
      <c r="B58" t="s">
        <v>19</v>
      </c>
      <c r="C58" t="s">
        <v>36</v>
      </c>
      <c r="D58" t="s">
        <v>26</v>
      </c>
      <c r="E58" t="s">
        <v>30</v>
      </c>
      <c r="F58" s="23" t="s">
        <v>24</v>
      </c>
      <c r="G58" s="23"/>
      <c r="H58" s="23">
        <v>0.09</v>
      </c>
      <c r="I58">
        <v>4</v>
      </c>
      <c r="J58" s="24" t="str">
        <f>VLOOKUP(H58,[1]Güteklasse!$B$4:$C$8,2)</f>
        <v>A</v>
      </c>
      <c r="K58" t="str">
        <f>VLOOKUP(E58,[1]Händleradressen!$B$3:$E$6,4,0)</f>
        <v>Hamburg</v>
      </c>
      <c r="L58" t="s">
        <v>22</v>
      </c>
      <c r="M58" s="21">
        <v>7467</v>
      </c>
      <c r="N58" s="22">
        <v>47.35</v>
      </c>
      <c r="O58" s="22">
        <f t="shared" si="0"/>
        <v>353562.45</v>
      </c>
      <c r="P58" s="22"/>
      <c r="Q58" s="22"/>
    </row>
    <row r="59" spans="1:17" x14ac:dyDescent="0.25">
      <c r="A59" s="20">
        <v>236</v>
      </c>
      <c r="B59" t="s">
        <v>29</v>
      </c>
      <c r="C59" t="s">
        <v>31</v>
      </c>
      <c r="D59" t="s">
        <v>26</v>
      </c>
      <c r="E59" t="s">
        <v>23</v>
      </c>
      <c r="F59" s="23" t="s">
        <v>24</v>
      </c>
      <c r="G59" s="23"/>
      <c r="H59" s="23">
        <v>0.39</v>
      </c>
      <c r="I59">
        <v>5</v>
      </c>
      <c r="J59" s="24" t="str">
        <f>VLOOKUP(H59,[1]Güteklasse!$B$4:$C$8,2)</f>
        <v>B</v>
      </c>
      <c r="K59" t="str">
        <f>VLOOKUP(E59,[1]Händleradressen!$B$3:$E$6,4,0)</f>
        <v>Düsseldorf</v>
      </c>
      <c r="L59" t="s">
        <v>27</v>
      </c>
      <c r="M59" s="21">
        <v>43</v>
      </c>
      <c r="N59" s="22">
        <v>0.41</v>
      </c>
      <c r="O59" s="22">
        <f t="shared" si="0"/>
        <v>17.63</v>
      </c>
      <c r="P59" s="22"/>
      <c r="Q59" s="22"/>
    </row>
    <row r="60" spans="1:17" x14ac:dyDescent="0.25">
      <c r="A60" s="20">
        <v>111</v>
      </c>
      <c r="B60" t="s">
        <v>29</v>
      </c>
      <c r="C60" t="s">
        <v>36</v>
      </c>
      <c r="D60" t="s">
        <v>33</v>
      </c>
      <c r="E60" t="s">
        <v>23</v>
      </c>
      <c r="F60" s="23" t="s">
        <v>24</v>
      </c>
      <c r="G60" s="23"/>
      <c r="H60" s="23">
        <v>0.2</v>
      </c>
      <c r="I60">
        <v>4</v>
      </c>
      <c r="J60" s="24" t="str">
        <f>VLOOKUP(H60,[1]Güteklasse!$B$4:$C$8,2)</f>
        <v>A</v>
      </c>
      <c r="K60" t="str">
        <f>VLOOKUP(E60,[1]Händleradressen!$B$3:$E$6,4,0)</f>
        <v>Düsseldorf</v>
      </c>
      <c r="L60" t="s">
        <v>27</v>
      </c>
      <c r="M60" s="21">
        <v>598</v>
      </c>
      <c r="N60" s="22">
        <v>0.03</v>
      </c>
      <c r="O60" s="22">
        <f t="shared" si="0"/>
        <v>17.939999999999998</v>
      </c>
      <c r="P60" s="22"/>
      <c r="Q60" s="22"/>
    </row>
    <row r="61" spans="1:17" x14ac:dyDescent="0.25">
      <c r="A61" s="20">
        <v>56</v>
      </c>
      <c r="B61" t="s">
        <v>19</v>
      </c>
      <c r="C61" t="s">
        <v>20</v>
      </c>
      <c r="D61" t="s">
        <v>37</v>
      </c>
      <c r="E61" t="s">
        <v>30</v>
      </c>
      <c r="F61" s="23" t="s">
        <v>24</v>
      </c>
      <c r="G61" s="23"/>
      <c r="H61" s="23">
        <v>0.1</v>
      </c>
      <c r="I61">
        <v>4</v>
      </c>
      <c r="J61" s="24" t="str">
        <f>VLOOKUP(H61,[1]Güteklasse!$B$4:$C$8,2)</f>
        <v>A</v>
      </c>
      <c r="K61" t="str">
        <f>VLOOKUP(E61,[1]Händleradressen!$B$3:$E$6,4,0)</f>
        <v>Hamburg</v>
      </c>
      <c r="L61" t="s">
        <v>22</v>
      </c>
      <c r="M61" s="21">
        <v>313</v>
      </c>
      <c r="N61" s="22">
        <v>51.32</v>
      </c>
      <c r="O61" s="22">
        <f t="shared" si="0"/>
        <v>16063.16</v>
      </c>
      <c r="P61" s="22"/>
      <c r="Q61" s="22"/>
    </row>
    <row r="62" spans="1:17" x14ac:dyDescent="0.25">
      <c r="A62" s="20">
        <v>57</v>
      </c>
      <c r="B62" t="s">
        <v>19</v>
      </c>
      <c r="C62" t="s">
        <v>36</v>
      </c>
      <c r="D62" t="s">
        <v>34</v>
      </c>
      <c r="E62" t="s">
        <v>28</v>
      </c>
      <c r="F62" s="23" t="s">
        <v>24</v>
      </c>
      <c r="G62" s="23"/>
      <c r="H62" s="23">
        <v>0.1</v>
      </c>
      <c r="I62">
        <v>4</v>
      </c>
      <c r="J62" s="24" t="str">
        <f>VLOOKUP(H62,[1]Güteklasse!$B$4:$C$8,2)</f>
        <v>A</v>
      </c>
      <c r="K62" t="str">
        <f>VLOOKUP(E62,[1]Händleradressen!$B$3:$E$6,4,0)</f>
        <v>München</v>
      </c>
      <c r="L62" t="s">
        <v>22</v>
      </c>
      <c r="M62" s="21">
        <v>2353</v>
      </c>
      <c r="N62" s="22">
        <v>47.9</v>
      </c>
      <c r="O62" s="22">
        <f t="shared" si="0"/>
        <v>112708.7</v>
      </c>
      <c r="P62" s="22"/>
      <c r="Q62" s="22"/>
    </row>
    <row r="63" spans="1:17" x14ac:dyDescent="0.25">
      <c r="A63" s="20">
        <v>58</v>
      </c>
      <c r="B63" t="s">
        <v>29</v>
      </c>
      <c r="C63" t="s">
        <v>20</v>
      </c>
      <c r="D63" t="s">
        <v>26</v>
      </c>
      <c r="E63" t="s">
        <v>28</v>
      </c>
      <c r="F63" s="23" t="s">
        <v>24</v>
      </c>
      <c r="G63" s="23" t="s">
        <v>24</v>
      </c>
      <c r="H63" s="23">
        <v>0.1</v>
      </c>
      <c r="I63">
        <v>4</v>
      </c>
      <c r="J63" s="24" t="str">
        <f>VLOOKUP(H63,[1]Güteklasse!$B$4:$C$8,2)</f>
        <v>A</v>
      </c>
      <c r="K63" t="str">
        <f>VLOOKUP(E63,[1]Händleradressen!$B$3:$E$6,4,0)</f>
        <v>München</v>
      </c>
      <c r="L63" t="s">
        <v>22</v>
      </c>
      <c r="M63" s="21">
        <v>40</v>
      </c>
      <c r="N63" s="22">
        <v>48.1</v>
      </c>
      <c r="O63" s="22">
        <f t="shared" si="0"/>
        <v>1924</v>
      </c>
      <c r="P63" s="22"/>
      <c r="Q63" s="22"/>
    </row>
    <row r="64" spans="1:17" x14ac:dyDescent="0.25">
      <c r="A64" s="20">
        <v>87</v>
      </c>
      <c r="B64" t="s">
        <v>19</v>
      </c>
      <c r="C64" t="s">
        <v>20</v>
      </c>
      <c r="D64" t="s">
        <v>26</v>
      </c>
      <c r="E64" t="s">
        <v>28</v>
      </c>
      <c r="F64" s="23" t="s">
        <v>24</v>
      </c>
      <c r="G64" s="23"/>
      <c r="H64" s="23">
        <v>0.16</v>
      </c>
      <c r="I64">
        <v>3</v>
      </c>
      <c r="J64" s="24" t="str">
        <f>VLOOKUP(H64,[1]Güteklasse!$B$4:$C$8,2)</f>
        <v>A</v>
      </c>
      <c r="K64" t="str">
        <f>VLOOKUP(E64,[1]Händleradressen!$B$3:$E$6,4,0)</f>
        <v>München</v>
      </c>
      <c r="L64" t="s">
        <v>27</v>
      </c>
      <c r="M64" s="21">
        <v>367</v>
      </c>
      <c r="N64" s="22">
        <v>0.05</v>
      </c>
      <c r="O64" s="22">
        <f t="shared" si="0"/>
        <v>18.350000000000001</v>
      </c>
      <c r="P64" s="22"/>
      <c r="Q64" s="22"/>
    </row>
    <row r="65" spans="1:17" x14ac:dyDescent="0.25">
      <c r="A65" s="20">
        <v>313</v>
      </c>
      <c r="B65" t="s">
        <v>29</v>
      </c>
      <c r="C65" t="s">
        <v>20</v>
      </c>
      <c r="D65" t="s">
        <v>26</v>
      </c>
      <c r="E65" t="s">
        <v>38</v>
      </c>
      <c r="F65" s="23" t="s">
        <v>24</v>
      </c>
      <c r="G65" s="23"/>
      <c r="H65" s="23">
        <v>0.52</v>
      </c>
      <c r="I65">
        <v>5</v>
      </c>
      <c r="J65" s="24" t="str">
        <f>VLOOKUP(H65,[1]Güteklasse!$B$4:$C$8,2)</f>
        <v>C</v>
      </c>
      <c r="K65" t="str">
        <f>VLOOKUP(E65,[1]Händleradressen!$B$3:$E$6,4,0)</f>
        <v>Köln</v>
      </c>
      <c r="L65" t="s">
        <v>27</v>
      </c>
      <c r="M65" s="21">
        <v>367</v>
      </c>
      <c r="N65" s="22">
        <v>0.05</v>
      </c>
      <c r="O65" s="22">
        <f t="shared" si="0"/>
        <v>18.350000000000001</v>
      </c>
      <c r="P65" s="22"/>
      <c r="Q65" s="22"/>
    </row>
    <row r="66" spans="1:17" x14ac:dyDescent="0.25">
      <c r="A66" s="20">
        <v>288</v>
      </c>
      <c r="B66" t="s">
        <v>32</v>
      </c>
      <c r="C66" t="s">
        <v>36</v>
      </c>
      <c r="D66" t="s">
        <v>33</v>
      </c>
      <c r="E66" t="s">
        <v>38</v>
      </c>
      <c r="F66" s="23" t="s">
        <v>24</v>
      </c>
      <c r="G66" s="23"/>
      <c r="H66" s="23">
        <v>0.47</v>
      </c>
      <c r="I66">
        <v>2</v>
      </c>
      <c r="J66" s="24" t="str">
        <f>VLOOKUP(H66,[1]Güteklasse!$B$4:$C$8,2)</f>
        <v>C</v>
      </c>
      <c r="K66" t="str">
        <f>VLOOKUP(E66,[1]Händleradressen!$B$3:$E$6,4,0)</f>
        <v>Köln</v>
      </c>
      <c r="L66" t="s">
        <v>27</v>
      </c>
      <c r="M66" s="21">
        <v>45</v>
      </c>
      <c r="N66" s="22">
        <v>0.41</v>
      </c>
      <c r="O66" s="22">
        <f t="shared" si="0"/>
        <v>18.45</v>
      </c>
      <c r="P66" s="22"/>
      <c r="Q66" s="22"/>
    </row>
    <row r="67" spans="1:17" x14ac:dyDescent="0.25">
      <c r="A67" s="20">
        <v>62</v>
      </c>
      <c r="B67" t="s">
        <v>29</v>
      </c>
      <c r="C67" t="s">
        <v>36</v>
      </c>
      <c r="D67" t="s">
        <v>26</v>
      </c>
      <c r="E67" t="s">
        <v>23</v>
      </c>
      <c r="F67" s="23" t="s">
        <v>24</v>
      </c>
      <c r="G67" s="23"/>
      <c r="H67" s="23">
        <v>0.11</v>
      </c>
      <c r="I67">
        <v>5</v>
      </c>
      <c r="J67" s="24" t="str">
        <f>VLOOKUP(H67,[1]Güteklasse!$B$4:$C$8,2)</f>
        <v>A</v>
      </c>
      <c r="K67" t="str">
        <f>VLOOKUP(E67,[1]Händleradressen!$B$3:$E$6,4,0)</f>
        <v>Düsseldorf</v>
      </c>
      <c r="L67" t="s">
        <v>22</v>
      </c>
      <c r="M67" s="21">
        <v>29</v>
      </c>
      <c r="N67" s="22">
        <v>45.5</v>
      </c>
      <c r="O67" s="22">
        <f t="shared" si="0"/>
        <v>1319.5</v>
      </c>
      <c r="P67" s="22"/>
      <c r="Q67" s="22"/>
    </row>
    <row r="68" spans="1:17" x14ac:dyDescent="0.25">
      <c r="A68" s="20">
        <v>63</v>
      </c>
      <c r="B68" t="s">
        <v>29</v>
      </c>
      <c r="C68" t="s">
        <v>31</v>
      </c>
      <c r="D68" t="s">
        <v>26</v>
      </c>
      <c r="E68" t="s">
        <v>30</v>
      </c>
      <c r="F68" s="23" t="s">
        <v>24</v>
      </c>
      <c r="G68" s="23" t="s">
        <v>24</v>
      </c>
      <c r="H68" s="23">
        <v>0.11</v>
      </c>
      <c r="I68">
        <v>1</v>
      </c>
      <c r="J68" s="24" t="str">
        <f>VLOOKUP(H68,[1]Güteklasse!$B$4:$C$8,2)</f>
        <v>A</v>
      </c>
      <c r="K68" t="str">
        <f>VLOOKUP(E68,[1]Händleradressen!$B$3:$E$6,4,0)</f>
        <v>Hamburg</v>
      </c>
      <c r="L68" t="s">
        <v>22</v>
      </c>
      <c r="M68" s="21">
        <v>49</v>
      </c>
      <c r="N68" s="22">
        <v>52.61</v>
      </c>
      <c r="O68" s="22">
        <f t="shared" si="0"/>
        <v>2577.89</v>
      </c>
      <c r="P68" s="22"/>
      <c r="Q68" s="22"/>
    </row>
    <row r="69" spans="1:17" x14ac:dyDescent="0.25">
      <c r="A69" s="20">
        <v>64</v>
      </c>
      <c r="B69" t="s">
        <v>32</v>
      </c>
      <c r="C69" t="s">
        <v>25</v>
      </c>
      <c r="D69" t="s">
        <v>26</v>
      </c>
      <c r="E69" t="s">
        <v>38</v>
      </c>
      <c r="F69" s="23"/>
      <c r="G69" s="23"/>
      <c r="H69" s="23">
        <v>0.11</v>
      </c>
      <c r="I69">
        <v>4</v>
      </c>
      <c r="J69" s="24" t="str">
        <f>VLOOKUP(H69,[1]Güteklasse!$B$4:$C$8,2)</f>
        <v>A</v>
      </c>
      <c r="K69" t="str">
        <f>VLOOKUP(E69,[1]Händleradressen!$B$3:$E$6,4,0)</f>
        <v>Köln</v>
      </c>
      <c r="L69" t="s">
        <v>22</v>
      </c>
      <c r="M69" s="21">
        <v>22</v>
      </c>
      <c r="N69" s="22">
        <v>52.6</v>
      </c>
      <c r="O69" s="22">
        <f t="shared" si="0"/>
        <v>1157.2</v>
      </c>
      <c r="P69" s="22"/>
      <c r="Q69" s="22"/>
    </row>
    <row r="70" spans="1:17" x14ac:dyDescent="0.25">
      <c r="A70" s="20">
        <v>263</v>
      </c>
      <c r="B70" t="s">
        <v>32</v>
      </c>
      <c r="C70" t="s">
        <v>25</v>
      </c>
      <c r="D70" t="s">
        <v>21</v>
      </c>
      <c r="E70" t="s">
        <v>30</v>
      </c>
      <c r="F70" s="23" t="s">
        <v>24</v>
      </c>
      <c r="G70" s="23"/>
      <c r="H70" s="23">
        <v>0.42</v>
      </c>
      <c r="I70">
        <v>2</v>
      </c>
      <c r="J70" s="24" t="str">
        <f>VLOOKUP(H70,[1]Güteklasse!$B$4:$C$8,2)</f>
        <v>B</v>
      </c>
      <c r="K70" t="str">
        <f>VLOOKUP(E70,[1]Händleradressen!$B$3:$E$6,4,0)</f>
        <v>Hamburg</v>
      </c>
      <c r="L70" t="s">
        <v>27</v>
      </c>
      <c r="M70" s="21">
        <v>115</v>
      </c>
      <c r="N70" s="22">
        <v>0.17</v>
      </c>
      <c r="O70" s="22">
        <f t="shared" ref="O70:O133" si="1">M70*N70</f>
        <v>19.55</v>
      </c>
      <c r="P70" s="22"/>
      <c r="Q70" s="22"/>
    </row>
    <row r="71" spans="1:17" x14ac:dyDescent="0.25">
      <c r="A71" s="20">
        <v>66</v>
      </c>
      <c r="B71" t="s">
        <v>19</v>
      </c>
      <c r="C71" t="s">
        <v>20</v>
      </c>
      <c r="D71" t="s">
        <v>26</v>
      </c>
      <c r="E71" t="s">
        <v>23</v>
      </c>
      <c r="F71" s="23" t="s">
        <v>24</v>
      </c>
      <c r="G71" s="23"/>
      <c r="H71" s="23">
        <v>0.12</v>
      </c>
      <c r="I71">
        <v>2</v>
      </c>
      <c r="J71" s="24" t="str">
        <f>VLOOKUP(H71,[1]Güteklasse!$B$4:$C$8,2)</f>
        <v>A</v>
      </c>
      <c r="K71" t="str">
        <f>VLOOKUP(E71,[1]Händleradressen!$B$3:$E$6,4,0)</f>
        <v>Düsseldorf</v>
      </c>
      <c r="L71" t="s">
        <v>22</v>
      </c>
      <c r="M71" s="21">
        <v>848</v>
      </c>
      <c r="N71" s="22">
        <v>52.13</v>
      </c>
      <c r="O71" s="22">
        <f t="shared" si="1"/>
        <v>44206.240000000005</v>
      </c>
      <c r="P71" s="22"/>
      <c r="Q71" s="22"/>
    </row>
    <row r="72" spans="1:17" x14ac:dyDescent="0.25">
      <c r="A72" s="20">
        <v>67</v>
      </c>
      <c r="B72" t="s">
        <v>19</v>
      </c>
      <c r="C72" t="s">
        <v>20</v>
      </c>
      <c r="D72" t="s">
        <v>26</v>
      </c>
      <c r="E72" t="s">
        <v>38</v>
      </c>
      <c r="F72" s="23"/>
      <c r="G72" s="23" t="s">
        <v>24</v>
      </c>
      <c r="H72" s="23">
        <v>0.12</v>
      </c>
      <c r="I72">
        <v>2</v>
      </c>
      <c r="J72" s="24" t="str">
        <f>VLOOKUP(H72,[1]Güteklasse!$B$4:$C$8,2)</f>
        <v>A</v>
      </c>
      <c r="K72" t="str">
        <f>VLOOKUP(E72,[1]Händleradressen!$B$3:$E$6,4,0)</f>
        <v>Köln</v>
      </c>
      <c r="L72" t="s">
        <v>22</v>
      </c>
      <c r="M72" s="21">
        <v>8485</v>
      </c>
      <c r="N72" s="22">
        <v>50.42</v>
      </c>
      <c r="O72" s="22">
        <f t="shared" si="1"/>
        <v>427813.7</v>
      </c>
      <c r="P72" s="22"/>
      <c r="Q72" s="22"/>
    </row>
    <row r="73" spans="1:17" x14ac:dyDescent="0.25">
      <c r="A73" s="20">
        <v>161</v>
      </c>
      <c r="B73" t="s">
        <v>32</v>
      </c>
      <c r="C73" t="s">
        <v>25</v>
      </c>
      <c r="D73" t="s">
        <v>34</v>
      </c>
      <c r="E73" t="s">
        <v>28</v>
      </c>
      <c r="F73" s="23" t="s">
        <v>24</v>
      </c>
      <c r="G73" s="23"/>
      <c r="H73" s="23">
        <v>0.27</v>
      </c>
      <c r="I73">
        <v>1</v>
      </c>
      <c r="J73" s="24" t="str">
        <f>VLOOKUP(H73,[1]Güteklasse!$B$4:$C$8,2)</f>
        <v>A</v>
      </c>
      <c r="K73" t="str">
        <f>VLOOKUP(E73,[1]Händleradressen!$B$3:$E$6,4,0)</f>
        <v>München</v>
      </c>
      <c r="L73" t="s">
        <v>27</v>
      </c>
      <c r="M73" s="21">
        <v>104</v>
      </c>
      <c r="N73" s="22">
        <v>0.19</v>
      </c>
      <c r="O73" s="22">
        <f t="shared" si="1"/>
        <v>19.760000000000002</v>
      </c>
      <c r="P73" s="22"/>
      <c r="Q73" s="22"/>
    </row>
    <row r="74" spans="1:17" x14ac:dyDescent="0.25">
      <c r="A74" s="20">
        <v>69</v>
      </c>
      <c r="B74" t="s">
        <v>29</v>
      </c>
      <c r="C74" t="s">
        <v>36</v>
      </c>
      <c r="D74" t="s">
        <v>35</v>
      </c>
      <c r="E74" t="s">
        <v>28</v>
      </c>
      <c r="F74" s="23" t="s">
        <v>24</v>
      </c>
      <c r="G74" s="23"/>
      <c r="H74" s="23">
        <v>0.12</v>
      </c>
      <c r="I74">
        <v>3</v>
      </c>
      <c r="J74" s="24" t="str">
        <f>VLOOKUP(H74,[1]Güteklasse!$B$4:$C$8,2)</f>
        <v>A</v>
      </c>
      <c r="K74" t="str">
        <f>VLOOKUP(E74,[1]Händleradressen!$B$3:$E$6,4,0)</f>
        <v>München</v>
      </c>
      <c r="L74" t="s">
        <v>22</v>
      </c>
      <c r="M74" s="21">
        <v>12</v>
      </c>
      <c r="N74" s="22">
        <v>54.5</v>
      </c>
      <c r="O74" s="22">
        <f t="shared" si="1"/>
        <v>654</v>
      </c>
      <c r="P74" s="22"/>
      <c r="Q74" s="22"/>
    </row>
    <row r="75" spans="1:17" x14ac:dyDescent="0.25">
      <c r="A75" s="20">
        <v>70</v>
      </c>
      <c r="B75" t="s">
        <v>32</v>
      </c>
      <c r="C75" t="s">
        <v>20</v>
      </c>
      <c r="D75" t="s">
        <v>37</v>
      </c>
      <c r="E75" t="s">
        <v>28</v>
      </c>
      <c r="F75" s="23" t="s">
        <v>24</v>
      </c>
      <c r="G75" s="23"/>
      <c r="H75" s="23">
        <v>0.12</v>
      </c>
      <c r="I75">
        <v>2</v>
      </c>
      <c r="J75" s="24" t="str">
        <f>VLOOKUP(H75,[1]Güteklasse!$B$4:$C$8,2)</f>
        <v>A</v>
      </c>
      <c r="K75" t="str">
        <f>VLOOKUP(E75,[1]Händleradressen!$B$3:$E$6,4,0)</f>
        <v>München</v>
      </c>
      <c r="L75" t="s">
        <v>22</v>
      </c>
      <c r="M75" s="21">
        <v>29</v>
      </c>
      <c r="N75" s="22">
        <v>47.45</v>
      </c>
      <c r="O75" s="22">
        <f t="shared" si="1"/>
        <v>1376.0500000000002</v>
      </c>
      <c r="P75" s="22"/>
      <c r="Q75" s="22"/>
    </row>
    <row r="76" spans="1:17" x14ac:dyDescent="0.25">
      <c r="A76" s="20">
        <v>71</v>
      </c>
      <c r="B76" t="s">
        <v>19</v>
      </c>
      <c r="C76" t="s">
        <v>25</v>
      </c>
      <c r="D76" t="s">
        <v>26</v>
      </c>
      <c r="E76" t="s">
        <v>28</v>
      </c>
      <c r="F76" s="23" t="s">
        <v>24</v>
      </c>
      <c r="G76" s="23"/>
      <c r="H76" s="23">
        <v>0.13</v>
      </c>
      <c r="I76">
        <v>3</v>
      </c>
      <c r="J76" s="24" t="str">
        <f>VLOOKUP(H76,[1]Güteklasse!$B$4:$C$8,2)</f>
        <v>A</v>
      </c>
      <c r="K76" t="str">
        <f>VLOOKUP(E76,[1]Händleradressen!$B$3:$E$6,4,0)</f>
        <v>München</v>
      </c>
      <c r="L76" t="s">
        <v>22</v>
      </c>
      <c r="M76" s="21">
        <v>2228</v>
      </c>
      <c r="N76" s="22">
        <v>45.19</v>
      </c>
      <c r="O76" s="22">
        <f t="shared" si="1"/>
        <v>100683.31999999999</v>
      </c>
      <c r="P76" s="22"/>
      <c r="Q76" s="22"/>
    </row>
    <row r="77" spans="1:17" x14ac:dyDescent="0.25">
      <c r="A77" s="20">
        <v>447</v>
      </c>
      <c r="B77" t="s">
        <v>29</v>
      </c>
      <c r="C77" t="s">
        <v>25</v>
      </c>
      <c r="D77" t="s">
        <v>35</v>
      </c>
      <c r="E77" t="s">
        <v>38</v>
      </c>
      <c r="F77" s="23"/>
      <c r="G77" s="23"/>
      <c r="H77" s="23">
        <v>0.75</v>
      </c>
      <c r="I77">
        <v>2</v>
      </c>
      <c r="J77" s="24" t="str">
        <f>VLOOKUP(H77,[1]Güteklasse!$B$4:$C$8,2)</f>
        <v>D</v>
      </c>
      <c r="K77" t="str">
        <f>VLOOKUP(E77,[1]Händleradressen!$B$3:$E$6,4,0)</f>
        <v>Köln</v>
      </c>
      <c r="L77" t="s">
        <v>27</v>
      </c>
      <c r="M77" s="21">
        <v>43</v>
      </c>
      <c r="N77" s="22">
        <v>0.46</v>
      </c>
      <c r="O77" s="22">
        <f t="shared" si="1"/>
        <v>19.78</v>
      </c>
      <c r="P77" s="22"/>
      <c r="Q77" s="22"/>
    </row>
    <row r="78" spans="1:17" x14ac:dyDescent="0.25">
      <c r="A78" s="20">
        <v>34</v>
      </c>
      <c r="B78" t="s">
        <v>29</v>
      </c>
      <c r="C78" t="s">
        <v>36</v>
      </c>
      <c r="D78" t="s">
        <v>21</v>
      </c>
      <c r="E78" t="s">
        <v>38</v>
      </c>
      <c r="F78" s="23" t="s">
        <v>24</v>
      </c>
      <c r="G78" s="23"/>
      <c r="H78" s="23">
        <v>7.0000000000000007E-2</v>
      </c>
      <c r="I78">
        <v>2</v>
      </c>
      <c r="J78" s="24" t="str">
        <f>VLOOKUP(H78,[1]Güteklasse!$B$4:$C$8,2)</f>
        <v>A</v>
      </c>
      <c r="K78" t="str">
        <f>VLOOKUP(E78,[1]Händleradressen!$B$3:$E$6,4,0)</f>
        <v>Köln</v>
      </c>
      <c r="L78" t="s">
        <v>27</v>
      </c>
      <c r="M78" s="21">
        <v>300</v>
      </c>
      <c r="N78" s="22">
        <v>7.0000000000000007E-2</v>
      </c>
      <c r="O78" s="22">
        <f t="shared" si="1"/>
        <v>21.000000000000004</v>
      </c>
      <c r="P78" s="22"/>
      <c r="Q78" s="22"/>
    </row>
    <row r="79" spans="1:17" x14ac:dyDescent="0.25">
      <c r="A79" s="20">
        <v>257</v>
      </c>
      <c r="B79" t="s">
        <v>32</v>
      </c>
      <c r="C79" t="s">
        <v>36</v>
      </c>
      <c r="D79" t="s">
        <v>21</v>
      </c>
      <c r="E79" t="s">
        <v>38</v>
      </c>
      <c r="F79" s="23" t="s">
        <v>24</v>
      </c>
      <c r="G79" s="23"/>
      <c r="H79" s="23">
        <v>0.41</v>
      </c>
      <c r="I79">
        <v>2</v>
      </c>
      <c r="J79" s="24" t="str">
        <f>VLOOKUP(H79,[1]Güteklasse!$B$4:$C$8,2)</f>
        <v>B</v>
      </c>
      <c r="K79" t="str">
        <f>VLOOKUP(E79,[1]Händleradressen!$B$3:$E$6,4,0)</f>
        <v>Köln</v>
      </c>
      <c r="L79" t="s">
        <v>27</v>
      </c>
      <c r="M79" s="21">
        <v>45</v>
      </c>
      <c r="N79" s="22">
        <v>0.48</v>
      </c>
      <c r="O79" s="22">
        <f t="shared" si="1"/>
        <v>21.599999999999998</v>
      </c>
      <c r="P79" s="22"/>
      <c r="Q79" s="22"/>
    </row>
    <row r="80" spans="1:17" x14ac:dyDescent="0.25">
      <c r="A80" s="20">
        <v>75</v>
      </c>
      <c r="B80" t="s">
        <v>29</v>
      </c>
      <c r="C80" t="s">
        <v>36</v>
      </c>
      <c r="D80" t="s">
        <v>34</v>
      </c>
      <c r="E80" t="s">
        <v>23</v>
      </c>
      <c r="F80" s="23"/>
      <c r="G80" s="23" t="s">
        <v>24</v>
      </c>
      <c r="H80" s="23">
        <v>0.13</v>
      </c>
      <c r="I80">
        <v>4</v>
      </c>
      <c r="J80" s="24" t="str">
        <f>VLOOKUP(H80,[1]Güteklasse!$B$4:$C$8,2)</f>
        <v>A</v>
      </c>
      <c r="K80" t="str">
        <f>VLOOKUP(E80,[1]Händleradressen!$B$3:$E$6,4,0)</f>
        <v>Düsseldorf</v>
      </c>
      <c r="L80" t="s">
        <v>22</v>
      </c>
      <c r="M80" s="21">
        <v>29</v>
      </c>
      <c r="N80" s="22">
        <v>51.03</v>
      </c>
      <c r="O80" s="22">
        <f t="shared" si="1"/>
        <v>1479.8700000000001</v>
      </c>
      <c r="P80" s="22"/>
      <c r="Q80" s="22"/>
    </row>
    <row r="81" spans="1:17" x14ac:dyDescent="0.25">
      <c r="A81" s="20">
        <v>76</v>
      </c>
      <c r="B81" t="s">
        <v>32</v>
      </c>
      <c r="C81" t="s">
        <v>20</v>
      </c>
      <c r="D81" t="s">
        <v>26</v>
      </c>
      <c r="E81" t="s">
        <v>38</v>
      </c>
      <c r="F81" s="23"/>
      <c r="G81" s="23"/>
      <c r="H81" s="23">
        <v>0.13</v>
      </c>
      <c r="I81">
        <v>4</v>
      </c>
      <c r="J81" s="24" t="str">
        <f>VLOOKUP(H81,[1]Güteklasse!$B$4:$C$8,2)</f>
        <v>A</v>
      </c>
      <c r="K81" t="str">
        <f>VLOOKUP(E81,[1]Händleradressen!$B$3:$E$6,4,0)</f>
        <v>Köln</v>
      </c>
      <c r="L81" t="s">
        <v>22</v>
      </c>
      <c r="M81" s="21">
        <v>44</v>
      </c>
      <c r="N81" s="22">
        <v>49.17</v>
      </c>
      <c r="O81" s="22">
        <f t="shared" si="1"/>
        <v>2163.48</v>
      </c>
      <c r="P81" s="22"/>
      <c r="Q81" s="22"/>
    </row>
    <row r="82" spans="1:17" x14ac:dyDescent="0.25">
      <c r="A82" s="20">
        <v>77</v>
      </c>
      <c r="B82" t="s">
        <v>19</v>
      </c>
      <c r="C82" t="s">
        <v>20</v>
      </c>
      <c r="D82" t="s">
        <v>34</v>
      </c>
      <c r="E82" t="s">
        <v>30</v>
      </c>
      <c r="F82" s="23" t="s">
        <v>24</v>
      </c>
      <c r="G82" s="23"/>
      <c r="H82" s="23">
        <v>0.14000000000000001</v>
      </c>
      <c r="I82">
        <v>1</v>
      </c>
      <c r="J82" s="24" t="str">
        <f>VLOOKUP(H82,[1]Güteklasse!$B$4:$C$8,2)</f>
        <v>A</v>
      </c>
      <c r="K82" t="str">
        <f>VLOOKUP(E82,[1]Händleradressen!$B$3:$E$6,4,0)</f>
        <v>Hamburg</v>
      </c>
      <c r="L82" t="s">
        <v>22</v>
      </c>
      <c r="M82" s="21">
        <v>3465</v>
      </c>
      <c r="N82" s="22">
        <v>53.25</v>
      </c>
      <c r="O82" s="22">
        <f t="shared" si="1"/>
        <v>184511.25</v>
      </c>
      <c r="P82" s="22"/>
      <c r="Q82" s="22"/>
    </row>
    <row r="83" spans="1:17" x14ac:dyDescent="0.25">
      <c r="A83" s="20">
        <v>252</v>
      </c>
      <c r="B83" t="s">
        <v>19</v>
      </c>
      <c r="C83" t="s">
        <v>20</v>
      </c>
      <c r="D83" t="s">
        <v>37</v>
      </c>
      <c r="E83" t="s">
        <v>23</v>
      </c>
      <c r="F83" s="23" t="s">
        <v>24</v>
      </c>
      <c r="G83" s="23"/>
      <c r="H83" s="23">
        <v>0.41</v>
      </c>
      <c r="I83">
        <v>3</v>
      </c>
      <c r="J83" s="24" t="str">
        <f>VLOOKUP(H83,[1]Güteklasse!$B$4:$C$8,2)</f>
        <v>B</v>
      </c>
      <c r="K83" t="str">
        <f>VLOOKUP(E83,[1]Händleradressen!$B$3:$E$6,4,0)</f>
        <v>Düsseldorf</v>
      </c>
      <c r="L83" t="s">
        <v>27</v>
      </c>
      <c r="M83" s="21">
        <v>212</v>
      </c>
      <c r="N83" s="22">
        <v>0.11</v>
      </c>
      <c r="O83" s="22">
        <f t="shared" si="1"/>
        <v>23.32</v>
      </c>
      <c r="P83" s="22"/>
      <c r="Q83" s="22"/>
    </row>
    <row r="84" spans="1:17" x14ac:dyDescent="0.25">
      <c r="A84" s="20">
        <v>79</v>
      </c>
      <c r="B84" t="s">
        <v>29</v>
      </c>
      <c r="C84" t="s">
        <v>31</v>
      </c>
      <c r="D84" t="s">
        <v>26</v>
      </c>
      <c r="E84" t="s">
        <v>30</v>
      </c>
      <c r="F84" s="23"/>
      <c r="G84" s="23"/>
      <c r="H84" s="23">
        <v>0.14000000000000001</v>
      </c>
      <c r="I84">
        <v>3</v>
      </c>
      <c r="J84" s="24" t="str">
        <f>VLOOKUP(H84,[1]Güteklasse!$B$4:$C$8,2)</f>
        <v>A</v>
      </c>
      <c r="K84" t="str">
        <f>VLOOKUP(E84,[1]Händleradressen!$B$3:$E$6,4,0)</f>
        <v>Hamburg</v>
      </c>
      <c r="L84" t="s">
        <v>22</v>
      </c>
      <c r="M84" s="21">
        <v>31</v>
      </c>
      <c r="N84" s="22">
        <v>54.64</v>
      </c>
      <c r="O84" s="22">
        <f t="shared" si="1"/>
        <v>1693.84</v>
      </c>
      <c r="P84" s="22"/>
      <c r="Q84" s="22"/>
    </row>
    <row r="85" spans="1:17" x14ac:dyDescent="0.25">
      <c r="A85" s="20">
        <v>80</v>
      </c>
      <c r="B85" t="s">
        <v>29</v>
      </c>
      <c r="C85" t="s">
        <v>20</v>
      </c>
      <c r="D85" t="s">
        <v>21</v>
      </c>
      <c r="E85" t="s">
        <v>23</v>
      </c>
      <c r="F85" s="23" t="s">
        <v>24</v>
      </c>
      <c r="G85" s="23"/>
      <c r="H85" s="23">
        <v>0.14000000000000001</v>
      </c>
      <c r="I85">
        <v>3</v>
      </c>
      <c r="J85" s="24" t="str">
        <f>VLOOKUP(H85,[1]Güteklasse!$B$4:$C$8,2)</f>
        <v>A</v>
      </c>
      <c r="K85" t="str">
        <f>VLOOKUP(E85,[1]Händleradressen!$B$3:$E$6,4,0)</f>
        <v>Düsseldorf</v>
      </c>
      <c r="L85" t="s">
        <v>22</v>
      </c>
      <c r="M85" s="21">
        <v>45</v>
      </c>
      <c r="N85" s="22">
        <v>47.83</v>
      </c>
      <c r="O85" s="22">
        <f t="shared" si="1"/>
        <v>2152.35</v>
      </c>
      <c r="P85" s="22"/>
      <c r="Q85" s="22"/>
    </row>
    <row r="86" spans="1:17" x14ac:dyDescent="0.25">
      <c r="A86" s="20">
        <v>81</v>
      </c>
      <c r="B86" t="s">
        <v>29</v>
      </c>
      <c r="C86" t="s">
        <v>36</v>
      </c>
      <c r="D86" t="s">
        <v>35</v>
      </c>
      <c r="E86" t="s">
        <v>30</v>
      </c>
      <c r="F86" s="23" t="s">
        <v>24</v>
      </c>
      <c r="G86" s="23" t="s">
        <v>24</v>
      </c>
      <c r="H86" s="23">
        <v>0.14000000000000001</v>
      </c>
      <c r="I86">
        <v>4</v>
      </c>
      <c r="J86" s="24" t="str">
        <f>VLOOKUP(H86,[1]Güteklasse!$B$4:$C$8,2)</f>
        <v>A</v>
      </c>
      <c r="K86" t="str">
        <f>VLOOKUP(E86,[1]Händleradressen!$B$3:$E$6,4,0)</f>
        <v>Hamburg</v>
      </c>
      <c r="L86" t="s">
        <v>22</v>
      </c>
      <c r="M86" s="21">
        <v>45</v>
      </c>
      <c r="N86" s="22">
        <v>48.4</v>
      </c>
      <c r="O86" s="22">
        <f t="shared" si="1"/>
        <v>2178</v>
      </c>
      <c r="P86" s="22"/>
      <c r="Q86" s="22"/>
    </row>
    <row r="87" spans="1:17" x14ac:dyDescent="0.25">
      <c r="A87" s="20">
        <v>82</v>
      </c>
      <c r="B87" t="s">
        <v>32</v>
      </c>
      <c r="C87" t="s">
        <v>36</v>
      </c>
      <c r="D87" t="s">
        <v>37</v>
      </c>
      <c r="E87" t="s">
        <v>23</v>
      </c>
      <c r="F87" s="23" t="s">
        <v>24</v>
      </c>
      <c r="G87" s="23"/>
      <c r="H87" s="23">
        <v>0.14000000000000001</v>
      </c>
      <c r="I87">
        <v>1</v>
      </c>
      <c r="J87" s="24" t="str">
        <f>VLOOKUP(H87,[1]Güteklasse!$B$4:$C$8,2)</f>
        <v>A</v>
      </c>
      <c r="K87" t="str">
        <f>VLOOKUP(E87,[1]Händleradressen!$B$3:$E$6,4,0)</f>
        <v>Düsseldorf</v>
      </c>
      <c r="L87" t="s">
        <v>22</v>
      </c>
      <c r="M87" s="21">
        <v>48</v>
      </c>
      <c r="N87" s="22">
        <v>47.43</v>
      </c>
      <c r="O87" s="22">
        <f t="shared" si="1"/>
        <v>2276.64</v>
      </c>
      <c r="P87" s="22"/>
      <c r="Q87" s="22"/>
    </row>
    <row r="88" spans="1:17" x14ac:dyDescent="0.25">
      <c r="A88" s="20">
        <v>83</v>
      </c>
      <c r="B88" t="s">
        <v>19</v>
      </c>
      <c r="C88" t="s">
        <v>36</v>
      </c>
      <c r="D88" t="s">
        <v>26</v>
      </c>
      <c r="E88" t="s">
        <v>23</v>
      </c>
      <c r="F88" s="23" t="s">
        <v>24</v>
      </c>
      <c r="G88" s="23"/>
      <c r="H88" s="23">
        <v>0.15</v>
      </c>
      <c r="I88">
        <v>1</v>
      </c>
      <c r="J88" s="24" t="str">
        <f>VLOOKUP(H88,[1]Güteklasse!$B$4:$C$8,2)</f>
        <v>A</v>
      </c>
      <c r="K88" t="str">
        <f>VLOOKUP(E88,[1]Händleradressen!$B$3:$E$6,4,0)</f>
        <v>Düsseldorf</v>
      </c>
      <c r="L88" t="s">
        <v>27</v>
      </c>
      <c r="M88" s="21">
        <v>2029</v>
      </c>
      <c r="N88" s="22">
        <v>0.35</v>
      </c>
      <c r="O88" s="22">
        <f t="shared" si="1"/>
        <v>710.15</v>
      </c>
      <c r="P88" s="22"/>
      <c r="Q88" s="22"/>
    </row>
    <row r="89" spans="1:17" x14ac:dyDescent="0.25">
      <c r="A89" s="20">
        <v>84</v>
      </c>
      <c r="B89" t="s">
        <v>19</v>
      </c>
      <c r="C89" t="s">
        <v>25</v>
      </c>
      <c r="D89" t="s">
        <v>34</v>
      </c>
      <c r="E89" t="s">
        <v>38</v>
      </c>
      <c r="F89" s="23" t="s">
        <v>24</v>
      </c>
      <c r="G89" s="23"/>
      <c r="H89" s="23">
        <v>0.15</v>
      </c>
      <c r="I89">
        <v>3</v>
      </c>
      <c r="J89" s="24" t="str">
        <f>VLOOKUP(H89,[1]Güteklasse!$B$4:$C$8,2)</f>
        <v>A</v>
      </c>
      <c r="K89" t="str">
        <f>VLOOKUP(E89,[1]Händleradressen!$B$3:$E$6,4,0)</f>
        <v>Köln</v>
      </c>
      <c r="L89" t="s">
        <v>22</v>
      </c>
      <c r="M89" s="21">
        <v>465</v>
      </c>
      <c r="N89" s="22">
        <v>49.3</v>
      </c>
      <c r="O89" s="22">
        <f t="shared" si="1"/>
        <v>22924.5</v>
      </c>
      <c r="P89" s="22"/>
      <c r="Q89" s="22"/>
    </row>
    <row r="90" spans="1:17" x14ac:dyDescent="0.25">
      <c r="A90" s="20">
        <v>504</v>
      </c>
      <c r="B90" t="s">
        <v>32</v>
      </c>
      <c r="C90" t="s">
        <v>20</v>
      </c>
      <c r="D90" t="s">
        <v>26</v>
      </c>
      <c r="E90" t="s">
        <v>38</v>
      </c>
      <c r="F90" s="23" t="s">
        <v>24</v>
      </c>
      <c r="G90" s="23"/>
      <c r="H90" s="23">
        <v>0.86</v>
      </c>
      <c r="I90">
        <v>3</v>
      </c>
      <c r="J90" s="24" t="str">
        <f>VLOOKUP(H90,[1]Güteklasse!$B$4:$C$8,2)</f>
        <v>D</v>
      </c>
      <c r="K90" t="str">
        <f>VLOOKUP(E90,[1]Händleradressen!$B$3:$E$6,4,0)</f>
        <v>Köln</v>
      </c>
      <c r="L90" t="s">
        <v>27</v>
      </c>
      <c r="M90" s="21">
        <v>61</v>
      </c>
      <c r="N90" s="22">
        <v>0.39</v>
      </c>
      <c r="O90" s="22">
        <f t="shared" si="1"/>
        <v>23.79</v>
      </c>
      <c r="P90" s="22"/>
      <c r="Q90" s="22"/>
    </row>
    <row r="91" spans="1:17" x14ac:dyDescent="0.25">
      <c r="A91" s="20">
        <v>86</v>
      </c>
      <c r="B91" t="s">
        <v>29</v>
      </c>
      <c r="C91" t="s">
        <v>36</v>
      </c>
      <c r="D91" t="s">
        <v>26</v>
      </c>
      <c r="E91" t="s">
        <v>30</v>
      </c>
      <c r="F91" s="23"/>
      <c r="G91" s="23"/>
      <c r="H91" s="23">
        <v>0.15</v>
      </c>
      <c r="I91">
        <v>4</v>
      </c>
      <c r="J91" s="24" t="str">
        <f>VLOOKUP(H91,[1]Güteklasse!$B$4:$C$8,2)</f>
        <v>A</v>
      </c>
      <c r="K91" t="str">
        <f>VLOOKUP(E91,[1]Händleradressen!$B$3:$E$6,4,0)</f>
        <v>Hamburg</v>
      </c>
      <c r="L91" t="s">
        <v>27</v>
      </c>
      <c r="M91" s="21">
        <v>794</v>
      </c>
      <c r="N91" s="22">
        <v>0.86</v>
      </c>
      <c r="O91" s="22">
        <f t="shared" si="1"/>
        <v>682.84</v>
      </c>
      <c r="P91" s="22"/>
      <c r="Q91" s="22"/>
    </row>
    <row r="92" spans="1:17" x14ac:dyDescent="0.25">
      <c r="A92" s="20">
        <v>233</v>
      </c>
      <c r="B92" t="s">
        <v>29</v>
      </c>
      <c r="C92" t="s">
        <v>36</v>
      </c>
      <c r="D92" t="s">
        <v>26</v>
      </c>
      <c r="E92" t="s">
        <v>23</v>
      </c>
      <c r="F92" s="23"/>
      <c r="G92" s="23"/>
      <c r="H92" s="23">
        <v>0.38</v>
      </c>
      <c r="I92">
        <v>1</v>
      </c>
      <c r="J92" s="24" t="str">
        <f>VLOOKUP(H92,[1]Güteklasse!$B$4:$C$8,2)</f>
        <v>B</v>
      </c>
      <c r="K92" t="str">
        <f>VLOOKUP(E92,[1]Händleradressen!$B$3:$E$6,4,0)</f>
        <v>Düsseldorf</v>
      </c>
      <c r="L92" t="s">
        <v>27</v>
      </c>
      <c r="M92" s="21">
        <v>38</v>
      </c>
      <c r="N92" s="22">
        <v>0.65</v>
      </c>
      <c r="O92" s="22">
        <f t="shared" si="1"/>
        <v>24.7</v>
      </c>
      <c r="P92" s="22"/>
      <c r="Q92" s="22"/>
    </row>
    <row r="93" spans="1:17" x14ac:dyDescent="0.25">
      <c r="A93" s="20">
        <v>88</v>
      </c>
      <c r="B93" t="s">
        <v>19</v>
      </c>
      <c r="C93" t="s">
        <v>31</v>
      </c>
      <c r="D93" t="s">
        <v>34</v>
      </c>
      <c r="E93" t="s">
        <v>28</v>
      </c>
      <c r="F93" s="23" t="s">
        <v>24</v>
      </c>
      <c r="G93" s="23" t="s">
        <v>24</v>
      </c>
      <c r="H93" s="23">
        <v>0.16</v>
      </c>
      <c r="I93">
        <v>3</v>
      </c>
      <c r="J93" s="24" t="str">
        <f>VLOOKUP(H93,[1]Güteklasse!$B$4:$C$8,2)</f>
        <v>A</v>
      </c>
      <c r="K93" t="str">
        <f>VLOOKUP(E93,[1]Händleradressen!$B$3:$E$6,4,0)</f>
        <v>München</v>
      </c>
      <c r="L93" t="s">
        <v>22</v>
      </c>
      <c r="M93" s="21">
        <v>8846</v>
      </c>
      <c r="N93" s="22">
        <v>52.58</v>
      </c>
      <c r="O93" s="22">
        <f t="shared" si="1"/>
        <v>465122.68</v>
      </c>
      <c r="P93" s="22"/>
      <c r="Q93" s="22"/>
    </row>
    <row r="94" spans="1:17" x14ac:dyDescent="0.25">
      <c r="A94" s="20">
        <v>578</v>
      </c>
      <c r="B94" t="s">
        <v>19</v>
      </c>
      <c r="C94" t="s">
        <v>25</v>
      </c>
      <c r="D94" t="s">
        <v>37</v>
      </c>
      <c r="E94" t="s">
        <v>28</v>
      </c>
      <c r="F94" s="23" t="s">
        <v>24</v>
      </c>
      <c r="G94" s="23"/>
      <c r="H94" s="23">
        <v>0.97</v>
      </c>
      <c r="I94">
        <v>4</v>
      </c>
      <c r="J94" s="24" t="str">
        <f>VLOOKUP(H94,[1]Güteklasse!$B$4:$C$8,2)</f>
        <v>E</v>
      </c>
      <c r="K94" t="str">
        <f>VLOOKUP(E94,[1]Händleradressen!$B$3:$E$6,4,0)</f>
        <v>München</v>
      </c>
      <c r="L94" t="s">
        <v>27</v>
      </c>
      <c r="M94" s="21">
        <v>1238</v>
      </c>
      <c r="N94" s="22">
        <v>0.02</v>
      </c>
      <c r="O94" s="22">
        <f t="shared" si="1"/>
        <v>24.76</v>
      </c>
      <c r="P94" s="22"/>
      <c r="Q94" s="22"/>
    </row>
    <row r="95" spans="1:17" x14ac:dyDescent="0.25">
      <c r="A95" s="20">
        <v>97</v>
      </c>
      <c r="B95" t="s">
        <v>29</v>
      </c>
      <c r="C95" t="s">
        <v>25</v>
      </c>
      <c r="D95" t="s">
        <v>34</v>
      </c>
      <c r="E95" t="s">
        <v>28</v>
      </c>
      <c r="F95" s="23"/>
      <c r="G95" s="23"/>
      <c r="H95" s="23">
        <v>0.17</v>
      </c>
      <c r="I95">
        <v>2</v>
      </c>
      <c r="J95" s="24" t="str">
        <f>VLOOKUP(H95,[1]Güteklasse!$B$4:$C$8,2)</f>
        <v>A</v>
      </c>
      <c r="K95" t="str">
        <f>VLOOKUP(E95,[1]Händleradressen!$B$3:$E$6,4,0)</f>
        <v>München</v>
      </c>
      <c r="L95" t="s">
        <v>27</v>
      </c>
      <c r="M95" s="21">
        <v>415</v>
      </c>
      <c r="N95" s="22">
        <v>7.0000000000000007E-2</v>
      </c>
      <c r="O95" s="22">
        <f t="shared" si="1"/>
        <v>29.050000000000004</v>
      </c>
      <c r="P95" s="22"/>
      <c r="Q95" s="22"/>
    </row>
    <row r="96" spans="1:17" x14ac:dyDescent="0.25">
      <c r="A96" s="20">
        <v>91</v>
      </c>
      <c r="B96" t="s">
        <v>29</v>
      </c>
      <c r="C96" t="s">
        <v>25</v>
      </c>
      <c r="D96" t="s">
        <v>26</v>
      </c>
      <c r="E96" t="s">
        <v>30</v>
      </c>
      <c r="F96" s="23" t="s">
        <v>24</v>
      </c>
      <c r="G96" s="23" t="s">
        <v>24</v>
      </c>
      <c r="H96" s="23">
        <v>0.16</v>
      </c>
      <c r="I96">
        <v>4</v>
      </c>
      <c r="J96" s="24" t="str">
        <f>VLOOKUP(H96,[1]Güteklasse!$B$4:$C$8,2)</f>
        <v>A</v>
      </c>
      <c r="K96" t="str">
        <f>VLOOKUP(E96,[1]Händleradressen!$B$3:$E$6,4,0)</f>
        <v>Hamburg</v>
      </c>
      <c r="L96" t="s">
        <v>22</v>
      </c>
      <c r="M96" s="21">
        <v>32</v>
      </c>
      <c r="N96" s="22">
        <v>54.81</v>
      </c>
      <c r="O96" s="22">
        <f t="shared" si="1"/>
        <v>1753.92</v>
      </c>
      <c r="P96" s="22"/>
      <c r="Q96" s="22"/>
    </row>
    <row r="97" spans="1:17" x14ac:dyDescent="0.25">
      <c r="A97" s="20">
        <v>316</v>
      </c>
      <c r="B97" t="s">
        <v>19</v>
      </c>
      <c r="C97" t="s">
        <v>20</v>
      </c>
      <c r="D97" t="s">
        <v>33</v>
      </c>
      <c r="E97" t="s">
        <v>23</v>
      </c>
      <c r="F97" s="23" t="s">
        <v>24</v>
      </c>
      <c r="G97" s="23"/>
      <c r="H97" s="23">
        <v>0.53</v>
      </c>
      <c r="I97">
        <v>4</v>
      </c>
      <c r="J97" s="24" t="str">
        <f>VLOOKUP(H97,[1]Güteklasse!$B$4:$C$8,2)</f>
        <v>C</v>
      </c>
      <c r="K97" t="str">
        <f>VLOOKUP(E97,[1]Händleradressen!$B$3:$E$6,4,0)</f>
        <v>Düsseldorf</v>
      </c>
      <c r="L97" t="s">
        <v>27</v>
      </c>
      <c r="M97" s="21">
        <v>234</v>
      </c>
      <c r="N97" s="22">
        <v>0.13</v>
      </c>
      <c r="O97" s="22">
        <f t="shared" si="1"/>
        <v>30.42</v>
      </c>
      <c r="P97" s="22"/>
      <c r="Q97" s="22"/>
    </row>
    <row r="98" spans="1:17" x14ac:dyDescent="0.25">
      <c r="A98" s="20">
        <v>563</v>
      </c>
      <c r="B98" t="s">
        <v>19</v>
      </c>
      <c r="C98" t="s">
        <v>31</v>
      </c>
      <c r="D98" t="s">
        <v>34</v>
      </c>
      <c r="E98" t="s">
        <v>30</v>
      </c>
      <c r="F98" s="23" t="s">
        <v>24</v>
      </c>
      <c r="G98" s="23"/>
      <c r="H98" s="23">
        <v>0.95</v>
      </c>
      <c r="I98">
        <v>4</v>
      </c>
      <c r="J98" s="24" t="str">
        <f>VLOOKUP(H98,[1]Güteklasse!$B$4:$C$8,2)</f>
        <v>E</v>
      </c>
      <c r="K98" t="str">
        <f>VLOOKUP(E98,[1]Händleradressen!$B$3:$E$6,4,0)</f>
        <v>Hamburg</v>
      </c>
      <c r="L98" t="s">
        <v>27</v>
      </c>
      <c r="M98" s="21">
        <v>98</v>
      </c>
      <c r="N98" s="22">
        <v>0.32</v>
      </c>
      <c r="O98" s="22">
        <f t="shared" si="1"/>
        <v>31.36</v>
      </c>
      <c r="P98" s="22"/>
      <c r="Q98" s="22"/>
    </row>
    <row r="99" spans="1:17" x14ac:dyDescent="0.25">
      <c r="A99" s="20">
        <v>94</v>
      </c>
      <c r="B99" t="s">
        <v>32</v>
      </c>
      <c r="C99" t="s">
        <v>36</v>
      </c>
      <c r="D99" t="s">
        <v>37</v>
      </c>
      <c r="E99" t="s">
        <v>23</v>
      </c>
      <c r="F99" s="23"/>
      <c r="G99" s="23" t="s">
        <v>24</v>
      </c>
      <c r="H99" s="23">
        <v>0.16</v>
      </c>
      <c r="I99">
        <v>2</v>
      </c>
      <c r="J99" s="24" t="str">
        <f>VLOOKUP(H99,[1]Güteklasse!$B$4:$C$8,2)</f>
        <v>A</v>
      </c>
      <c r="K99" t="str">
        <f>VLOOKUP(E99,[1]Händleradressen!$B$3:$E$6,4,0)</f>
        <v>Düsseldorf</v>
      </c>
      <c r="L99" t="s">
        <v>22</v>
      </c>
      <c r="M99" s="21">
        <v>48</v>
      </c>
      <c r="N99" s="22">
        <v>46.15</v>
      </c>
      <c r="O99" s="22">
        <f t="shared" si="1"/>
        <v>2215.1999999999998</v>
      </c>
      <c r="P99" s="22"/>
      <c r="Q99" s="22"/>
    </row>
    <row r="100" spans="1:17" x14ac:dyDescent="0.25">
      <c r="A100" s="20">
        <v>95</v>
      </c>
      <c r="B100" t="s">
        <v>19</v>
      </c>
      <c r="C100" t="s">
        <v>25</v>
      </c>
      <c r="D100" t="s">
        <v>37</v>
      </c>
      <c r="E100" t="s">
        <v>23</v>
      </c>
      <c r="F100" s="23" t="s">
        <v>24</v>
      </c>
      <c r="G100" s="23"/>
      <c r="H100" s="23">
        <v>0.17</v>
      </c>
      <c r="I100">
        <v>1</v>
      </c>
      <c r="J100" s="24" t="str">
        <f>VLOOKUP(H100,[1]Güteklasse!$B$4:$C$8,2)</f>
        <v>A</v>
      </c>
      <c r="K100" t="str">
        <f>VLOOKUP(E100,[1]Händleradressen!$B$3:$E$6,4,0)</f>
        <v>Düsseldorf</v>
      </c>
      <c r="L100" t="s">
        <v>27</v>
      </c>
      <c r="M100" s="21">
        <v>4534</v>
      </c>
      <c r="N100" s="22">
        <v>0.26</v>
      </c>
      <c r="O100" s="22">
        <f t="shared" si="1"/>
        <v>1178.8400000000001</v>
      </c>
      <c r="P100" s="22"/>
      <c r="Q100" s="22"/>
    </row>
    <row r="101" spans="1:17" x14ac:dyDescent="0.25">
      <c r="A101" s="20">
        <v>96</v>
      </c>
      <c r="B101" t="s">
        <v>19</v>
      </c>
      <c r="C101" t="s">
        <v>31</v>
      </c>
      <c r="D101" t="s">
        <v>26</v>
      </c>
      <c r="E101" t="s">
        <v>28</v>
      </c>
      <c r="F101" s="23"/>
      <c r="G101" s="23"/>
      <c r="H101" s="23">
        <v>0.17</v>
      </c>
      <c r="I101">
        <v>3</v>
      </c>
      <c r="J101" s="24" t="str">
        <f>VLOOKUP(H101,[1]Güteklasse!$B$4:$C$8,2)</f>
        <v>A</v>
      </c>
      <c r="K101" t="str">
        <f>VLOOKUP(E101,[1]Händleradressen!$B$3:$E$6,4,0)</f>
        <v>München</v>
      </c>
      <c r="L101" t="s">
        <v>22</v>
      </c>
      <c r="M101" s="21">
        <v>4523</v>
      </c>
      <c r="N101" s="22">
        <v>50.14</v>
      </c>
      <c r="O101" s="22">
        <f t="shared" si="1"/>
        <v>226783.22</v>
      </c>
      <c r="P101" s="22"/>
      <c r="Q101" s="22"/>
    </row>
    <row r="102" spans="1:17" x14ac:dyDescent="0.25">
      <c r="A102" s="20">
        <v>338</v>
      </c>
      <c r="B102" t="s">
        <v>29</v>
      </c>
      <c r="C102" t="s">
        <v>20</v>
      </c>
      <c r="D102" t="s">
        <v>26</v>
      </c>
      <c r="E102" t="s">
        <v>23</v>
      </c>
      <c r="F102" s="23" t="s">
        <v>24</v>
      </c>
      <c r="G102" s="23"/>
      <c r="H102" s="23">
        <v>0.56999999999999995</v>
      </c>
      <c r="I102">
        <v>2</v>
      </c>
      <c r="J102" s="24" t="str">
        <f>VLOOKUP(H102,[1]Güteklasse!$B$4:$C$8,2)</f>
        <v>C</v>
      </c>
      <c r="K102" t="str">
        <f>VLOOKUP(E102,[1]Händleradressen!$B$3:$E$6,4,0)</f>
        <v>Düsseldorf</v>
      </c>
      <c r="L102" t="s">
        <v>27</v>
      </c>
      <c r="M102" s="21">
        <v>791</v>
      </c>
      <c r="N102" s="22">
        <v>0.04</v>
      </c>
      <c r="O102" s="22">
        <f t="shared" si="1"/>
        <v>31.64</v>
      </c>
      <c r="P102" s="22"/>
      <c r="Q102" s="22"/>
    </row>
    <row r="103" spans="1:17" x14ac:dyDescent="0.25">
      <c r="A103" s="20">
        <v>98</v>
      </c>
      <c r="B103" t="s">
        <v>19</v>
      </c>
      <c r="C103" t="s">
        <v>20</v>
      </c>
      <c r="D103" t="s">
        <v>26</v>
      </c>
      <c r="E103" t="s">
        <v>38</v>
      </c>
      <c r="F103" s="23" t="s">
        <v>24</v>
      </c>
      <c r="G103" s="23" t="s">
        <v>24</v>
      </c>
      <c r="H103" s="23">
        <v>0.18</v>
      </c>
      <c r="I103">
        <v>4</v>
      </c>
      <c r="J103" s="24" t="str">
        <f>VLOOKUP(H103,[1]Güteklasse!$B$4:$C$8,2)</f>
        <v>A</v>
      </c>
      <c r="K103" t="str">
        <f>VLOOKUP(E103,[1]Händleradressen!$B$3:$E$6,4,0)</f>
        <v>Köln</v>
      </c>
      <c r="L103" t="s">
        <v>22</v>
      </c>
      <c r="M103" s="21">
        <v>45</v>
      </c>
      <c r="N103" s="22">
        <v>46.56</v>
      </c>
      <c r="O103" s="22">
        <f t="shared" si="1"/>
        <v>2095.2000000000003</v>
      </c>
      <c r="P103" s="22"/>
      <c r="Q103" s="22"/>
    </row>
    <row r="104" spans="1:17" x14ac:dyDescent="0.25">
      <c r="A104" s="20">
        <v>404</v>
      </c>
      <c r="B104" t="s">
        <v>29</v>
      </c>
      <c r="C104" t="s">
        <v>25</v>
      </c>
      <c r="D104" t="s">
        <v>35</v>
      </c>
      <c r="E104" t="s">
        <v>23</v>
      </c>
      <c r="F104" s="23"/>
      <c r="G104" s="23"/>
      <c r="H104" s="23">
        <v>0.67</v>
      </c>
      <c r="I104">
        <v>4</v>
      </c>
      <c r="J104" s="24" t="str">
        <f>VLOOKUP(H104,[1]Güteklasse!$B$4:$C$8,2)</f>
        <v>D</v>
      </c>
      <c r="K104" t="str">
        <f>VLOOKUP(E104,[1]Händleradressen!$B$3:$E$6,4,0)</f>
        <v>Düsseldorf</v>
      </c>
      <c r="L104" t="s">
        <v>27</v>
      </c>
      <c r="M104" s="21">
        <v>110</v>
      </c>
      <c r="N104" s="22">
        <v>0.28999999999999998</v>
      </c>
      <c r="O104" s="22">
        <f t="shared" si="1"/>
        <v>31.9</v>
      </c>
      <c r="P104" s="22"/>
      <c r="Q104" s="22"/>
    </row>
    <row r="105" spans="1:17" x14ac:dyDescent="0.25">
      <c r="A105" s="20">
        <v>206</v>
      </c>
      <c r="B105" t="s">
        <v>32</v>
      </c>
      <c r="C105" t="s">
        <v>36</v>
      </c>
      <c r="D105" t="s">
        <v>33</v>
      </c>
      <c r="E105" t="s">
        <v>28</v>
      </c>
      <c r="F105" s="23" t="s">
        <v>24</v>
      </c>
      <c r="G105" s="23"/>
      <c r="H105" s="23">
        <v>0.35</v>
      </c>
      <c r="I105">
        <v>4</v>
      </c>
      <c r="J105" s="24" t="str">
        <f>VLOOKUP(H105,[1]Güteklasse!$B$4:$C$8,2)</f>
        <v>B</v>
      </c>
      <c r="K105" t="str">
        <f>VLOOKUP(E105,[1]Händleradressen!$B$3:$E$6,4,0)</f>
        <v>München</v>
      </c>
      <c r="L105" t="s">
        <v>27</v>
      </c>
      <c r="M105" s="21">
        <v>330</v>
      </c>
      <c r="N105" s="22">
        <v>0.1</v>
      </c>
      <c r="O105" s="22">
        <f t="shared" si="1"/>
        <v>33</v>
      </c>
      <c r="P105" s="22"/>
      <c r="Q105" s="22"/>
    </row>
    <row r="106" spans="1:17" x14ac:dyDescent="0.25">
      <c r="A106" s="20">
        <v>270</v>
      </c>
      <c r="B106" t="s">
        <v>32</v>
      </c>
      <c r="C106" t="s">
        <v>20</v>
      </c>
      <c r="D106" t="s">
        <v>26</v>
      </c>
      <c r="E106" t="s">
        <v>38</v>
      </c>
      <c r="F106" s="23" t="s">
        <v>24</v>
      </c>
      <c r="G106" s="23"/>
      <c r="H106" s="23">
        <v>0.43</v>
      </c>
      <c r="I106">
        <v>4</v>
      </c>
      <c r="J106" s="24" t="str">
        <f>VLOOKUP(H106,[1]Güteklasse!$B$4:$C$8,2)</f>
        <v>B</v>
      </c>
      <c r="K106" t="str">
        <f>VLOOKUP(E106,[1]Händleradressen!$B$3:$E$6,4,0)</f>
        <v>Köln</v>
      </c>
      <c r="L106" t="s">
        <v>27</v>
      </c>
      <c r="M106" s="21">
        <v>48</v>
      </c>
      <c r="N106" s="22">
        <v>0.71</v>
      </c>
      <c r="O106" s="22">
        <f t="shared" si="1"/>
        <v>34.08</v>
      </c>
      <c r="P106" s="22"/>
      <c r="Q106" s="22"/>
    </row>
    <row r="107" spans="1:17" x14ac:dyDescent="0.25">
      <c r="A107" s="20">
        <v>285</v>
      </c>
      <c r="B107" t="s">
        <v>32</v>
      </c>
      <c r="C107" t="s">
        <v>20</v>
      </c>
      <c r="D107" t="s">
        <v>34</v>
      </c>
      <c r="E107" t="s">
        <v>28</v>
      </c>
      <c r="F107" s="23" t="s">
        <v>24</v>
      </c>
      <c r="G107" s="23"/>
      <c r="H107" s="23">
        <v>0.46</v>
      </c>
      <c r="I107">
        <v>2</v>
      </c>
      <c r="J107" s="24" t="str">
        <f>VLOOKUP(H107,[1]Güteklasse!$B$4:$C$8,2)</f>
        <v>C</v>
      </c>
      <c r="K107" t="str">
        <f>VLOOKUP(E107,[1]Händleradressen!$B$3:$E$6,4,0)</f>
        <v>München</v>
      </c>
      <c r="L107" t="s">
        <v>27</v>
      </c>
      <c r="M107" s="21">
        <v>347</v>
      </c>
      <c r="N107" s="22">
        <v>0.1</v>
      </c>
      <c r="O107" s="22">
        <f t="shared" si="1"/>
        <v>34.700000000000003</v>
      </c>
      <c r="P107" s="22"/>
      <c r="Q107" s="22"/>
    </row>
    <row r="108" spans="1:17" x14ac:dyDescent="0.25">
      <c r="A108" s="20">
        <v>103</v>
      </c>
      <c r="B108" t="s">
        <v>29</v>
      </c>
      <c r="C108" t="s">
        <v>20</v>
      </c>
      <c r="D108" t="s">
        <v>34</v>
      </c>
      <c r="E108" t="s">
        <v>23</v>
      </c>
      <c r="F108" s="23" t="s">
        <v>24</v>
      </c>
      <c r="G108" s="23" t="s">
        <v>24</v>
      </c>
      <c r="H108" s="23">
        <v>0.18</v>
      </c>
      <c r="I108">
        <v>4</v>
      </c>
      <c r="J108" s="24" t="str">
        <f>VLOOKUP(H108,[1]Güteklasse!$B$4:$C$8,2)</f>
        <v>A</v>
      </c>
      <c r="K108" t="str">
        <f>VLOOKUP(E108,[1]Händleradressen!$B$3:$E$6,4,0)</f>
        <v>Düsseldorf</v>
      </c>
      <c r="L108" t="s">
        <v>22</v>
      </c>
      <c r="M108" s="21">
        <v>25</v>
      </c>
      <c r="N108" s="22">
        <v>45.55</v>
      </c>
      <c r="O108" s="22">
        <f t="shared" si="1"/>
        <v>1138.75</v>
      </c>
      <c r="P108" s="22"/>
      <c r="Q108" s="22"/>
    </row>
    <row r="109" spans="1:17" x14ac:dyDescent="0.25">
      <c r="A109" s="20">
        <v>104</v>
      </c>
      <c r="B109" t="s">
        <v>29</v>
      </c>
      <c r="C109" t="s">
        <v>20</v>
      </c>
      <c r="D109" t="s">
        <v>33</v>
      </c>
      <c r="E109" t="s">
        <v>28</v>
      </c>
      <c r="F109" s="23" t="s">
        <v>24</v>
      </c>
      <c r="G109" s="23"/>
      <c r="H109" s="23">
        <v>0.18</v>
      </c>
      <c r="I109">
        <v>3</v>
      </c>
      <c r="J109" s="24" t="str">
        <f>VLOOKUP(H109,[1]Güteklasse!$B$4:$C$8,2)</f>
        <v>A</v>
      </c>
      <c r="K109" t="str">
        <f>VLOOKUP(E109,[1]Händleradressen!$B$3:$E$6,4,0)</f>
        <v>München</v>
      </c>
      <c r="L109" t="s">
        <v>22</v>
      </c>
      <c r="M109" s="21">
        <v>48</v>
      </c>
      <c r="N109" s="22">
        <v>54.33</v>
      </c>
      <c r="O109" s="22">
        <f t="shared" si="1"/>
        <v>2607.84</v>
      </c>
      <c r="P109" s="22"/>
      <c r="Q109" s="22"/>
    </row>
    <row r="110" spans="1:17" x14ac:dyDescent="0.25">
      <c r="A110" s="20">
        <v>105</v>
      </c>
      <c r="B110" t="s">
        <v>32</v>
      </c>
      <c r="C110" t="s">
        <v>25</v>
      </c>
      <c r="D110" t="s">
        <v>34</v>
      </c>
      <c r="E110" t="s">
        <v>30</v>
      </c>
      <c r="F110" s="23" t="s">
        <v>24</v>
      </c>
      <c r="G110" s="23" t="s">
        <v>24</v>
      </c>
      <c r="H110" s="23">
        <v>0.18</v>
      </c>
      <c r="I110">
        <v>4</v>
      </c>
      <c r="J110" s="24" t="str">
        <f>VLOOKUP(H110,[1]Güteklasse!$B$4:$C$8,2)</f>
        <v>A</v>
      </c>
      <c r="K110" t="str">
        <f>VLOOKUP(E110,[1]Händleradressen!$B$3:$E$6,4,0)</f>
        <v>Hamburg</v>
      </c>
      <c r="L110" t="s">
        <v>22</v>
      </c>
      <c r="M110" s="21">
        <v>25</v>
      </c>
      <c r="N110" s="22">
        <v>49.13</v>
      </c>
      <c r="O110" s="22">
        <f t="shared" si="1"/>
        <v>1228.25</v>
      </c>
      <c r="P110" s="22"/>
      <c r="Q110" s="22"/>
    </row>
    <row r="111" spans="1:17" x14ac:dyDescent="0.25">
      <c r="A111" s="20">
        <v>106</v>
      </c>
      <c r="B111" t="s">
        <v>32</v>
      </c>
      <c r="C111" t="s">
        <v>31</v>
      </c>
      <c r="D111" t="s">
        <v>37</v>
      </c>
      <c r="E111" t="s">
        <v>23</v>
      </c>
      <c r="F111" s="23" t="s">
        <v>24</v>
      </c>
      <c r="G111" s="23"/>
      <c r="H111" s="23">
        <v>0.18</v>
      </c>
      <c r="I111">
        <v>5</v>
      </c>
      <c r="J111" s="24" t="str">
        <f>VLOOKUP(H111,[1]Güteklasse!$B$4:$C$8,2)</f>
        <v>A</v>
      </c>
      <c r="K111" t="str">
        <f>VLOOKUP(E111,[1]Händleradressen!$B$3:$E$6,4,0)</f>
        <v>Düsseldorf</v>
      </c>
      <c r="L111" t="s">
        <v>22</v>
      </c>
      <c r="M111" s="21">
        <v>34</v>
      </c>
      <c r="N111" s="22">
        <v>45.16</v>
      </c>
      <c r="O111" s="22">
        <f t="shared" si="1"/>
        <v>1535.4399999999998</v>
      </c>
      <c r="P111" s="22"/>
      <c r="Q111" s="22"/>
    </row>
    <row r="112" spans="1:17" x14ac:dyDescent="0.25">
      <c r="A112" s="20">
        <v>363</v>
      </c>
      <c r="B112" t="s">
        <v>29</v>
      </c>
      <c r="C112" t="s">
        <v>36</v>
      </c>
      <c r="D112" t="s">
        <v>33</v>
      </c>
      <c r="E112" t="s">
        <v>38</v>
      </c>
      <c r="F112" s="23"/>
      <c r="G112" s="23"/>
      <c r="H112" s="23">
        <v>0.6</v>
      </c>
      <c r="I112">
        <v>4</v>
      </c>
      <c r="J112" s="24" t="str">
        <f>VLOOKUP(H112,[1]Güteklasse!$B$4:$C$8,2)</f>
        <v>D</v>
      </c>
      <c r="K112" t="str">
        <f>VLOOKUP(E112,[1]Händleradressen!$B$3:$E$6,4,0)</f>
        <v>Köln</v>
      </c>
      <c r="L112" t="s">
        <v>27</v>
      </c>
      <c r="M112" s="21">
        <v>145</v>
      </c>
      <c r="N112" s="22">
        <v>0.26</v>
      </c>
      <c r="O112" s="22">
        <f t="shared" si="1"/>
        <v>37.700000000000003</v>
      </c>
      <c r="P112" s="22"/>
      <c r="Q112" s="22"/>
    </row>
    <row r="113" spans="1:17" x14ac:dyDescent="0.25">
      <c r="A113" s="20">
        <v>108</v>
      </c>
      <c r="B113" t="s">
        <v>29</v>
      </c>
      <c r="C113" t="s">
        <v>20</v>
      </c>
      <c r="D113" t="s">
        <v>37</v>
      </c>
      <c r="E113" t="s">
        <v>30</v>
      </c>
      <c r="F113" s="23" t="s">
        <v>24</v>
      </c>
      <c r="G113" s="23" t="s">
        <v>24</v>
      </c>
      <c r="H113" s="23">
        <v>0.19</v>
      </c>
      <c r="I113">
        <v>4</v>
      </c>
      <c r="J113" s="24" t="str">
        <f>VLOOKUP(H113,[1]Güteklasse!$B$4:$C$8,2)</f>
        <v>A</v>
      </c>
      <c r="K113" t="str">
        <f>VLOOKUP(E113,[1]Händleradressen!$B$3:$E$6,4,0)</f>
        <v>Hamburg</v>
      </c>
      <c r="L113" t="s">
        <v>22</v>
      </c>
      <c r="M113" s="21">
        <v>30</v>
      </c>
      <c r="N113" s="22">
        <v>46.9</v>
      </c>
      <c r="O113" s="22">
        <f t="shared" si="1"/>
        <v>1407</v>
      </c>
      <c r="P113" s="22"/>
      <c r="Q113" s="22"/>
    </row>
    <row r="114" spans="1:17" x14ac:dyDescent="0.25">
      <c r="A114" s="20">
        <v>109</v>
      </c>
      <c r="B114" t="s">
        <v>32</v>
      </c>
      <c r="C114" t="s">
        <v>20</v>
      </c>
      <c r="D114" t="s">
        <v>21</v>
      </c>
      <c r="E114" t="s">
        <v>30</v>
      </c>
      <c r="F114" s="23" t="s">
        <v>24</v>
      </c>
      <c r="G114" s="23"/>
      <c r="H114" s="23">
        <v>0.19</v>
      </c>
      <c r="I114">
        <v>2</v>
      </c>
      <c r="J114" s="24" t="str">
        <f>VLOOKUP(H114,[1]Güteklasse!$B$4:$C$8,2)</f>
        <v>A</v>
      </c>
      <c r="K114" t="str">
        <f>VLOOKUP(E114,[1]Händleradressen!$B$3:$E$6,4,0)</f>
        <v>Hamburg</v>
      </c>
      <c r="L114" t="s">
        <v>22</v>
      </c>
      <c r="M114" s="21">
        <v>14</v>
      </c>
      <c r="N114" s="22">
        <v>52.61</v>
      </c>
      <c r="O114" s="22">
        <f t="shared" si="1"/>
        <v>736.54</v>
      </c>
      <c r="P114" s="22"/>
      <c r="Q114" s="22"/>
    </row>
    <row r="115" spans="1:17" x14ac:dyDescent="0.25">
      <c r="A115" s="20">
        <v>110</v>
      </c>
      <c r="B115" t="s">
        <v>19</v>
      </c>
      <c r="C115" t="s">
        <v>20</v>
      </c>
      <c r="D115" t="s">
        <v>21</v>
      </c>
      <c r="E115" t="s">
        <v>28</v>
      </c>
      <c r="F115" s="23" t="s">
        <v>24</v>
      </c>
      <c r="G115" s="23" t="s">
        <v>24</v>
      </c>
      <c r="H115" s="23">
        <v>0.2</v>
      </c>
      <c r="I115">
        <v>4</v>
      </c>
      <c r="J115" s="24" t="str">
        <f>VLOOKUP(H115,[1]Güteklasse!$B$4:$C$8,2)</f>
        <v>A</v>
      </c>
      <c r="K115" t="str">
        <f>VLOOKUP(E115,[1]Händleradressen!$B$3:$E$6,4,0)</f>
        <v>München</v>
      </c>
      <c r="L115" t="s">
        <v>22</v>
      </c>
      <c r="M115" s="21">
        <v>5438</v>
      </c>
      <c r="N115" s="22">
        <v>54.8</v>
      </c>
      <c r="O115" s="22">
        <f t="shared" si="1"/>
        <v>298002.39999999997</v>
      </c>
      <c r="P115" s="22"/>
      <c r="Q115" s="22"/>
    </row>
    <row r="116" spans="1:17" x14ac:dyDescent="0.25">
      <c r="A116" s="20">
        <v>178</v>
      </c>
      <c r="B116" t="s">
        <v>32</v>
      </c>
      <c r="C116" t="s">
        <v>36</v>
      </c>
      <c r="D116" t="s">
        <v>21</v>
      </c>
      <c r="E116" t="s">
        <v>30</v>
      </c>
      <c r="F116" s="23"/>
      <c r="G116" s="23"/>
      <c r="H116" s="23">
        <v>0.31</v>
      </c>
      <c r="I116">
        <v>4</v>
      </c>
      <c r="J116" s="24" t="str">
        <f>VLOOKUP(H116,[1]Güteklasse!$B$4:$C$8,2)</f>
        <v>A</v>
      </c>
      <c r="K116" t="str">
        <f>VLOOKUP(E116,[1]Händleradressen!$B$3:$E$6,4,0)</f>
        <v>Hamburg</v>
      </c>
      <c r="L116" t="s">
        <v>27</v>
      </c>
      <c r="M116" s="21">
        <v>784</v>
      </c>
      <c r="N116" s="22">
        <v>0.05</v>
      </c>
      <c r="O116" s="22">
        <f t="shared" si="1"/>
        <v>39.200000000000003</v>
      </c>
      <c r="P116" s="22"/>
      <c r="Q116" s="22"/>
    </row>
    <row r="117" spans="1:17" x14ac:dyDescent="0.25">
      <c r="A117" s="20">
        <v>112</v>
      </c>
      <c r="B117" t="s">
        <v>29</v>
      </c>
      <c r="C117" t="s">
        <v>20</v>
      </c>
      <c r="D117" t="s">
        <v>26</v>
      </c>
      <c r="E117" t="s">
        <v>30</v>
      </c>
      <c r="F117" s="23" t="s">
        <v>24</v>
      </c>
      <c r="G117" s="23"/>
      <c r="H117" s="23">
        <v>0.2</v>
      </c>
      <c r="I117">
        <v>4</v>
      </c>
      <c r="J117" s="24" t="str">
        <f>VLOOKUP(H117,[1]Güteklasse!$B$4:$C$8,2)</f>
        <v>A</v>
      </c>
      <c r="K117" t="str">
        <f>VLOOKUP(E117,[1]Händleradressen!$B$3:$E$6,4,0)</f>
        <v>Hamburg</v>
      </c>
      <c r="L117" t="s">
        <v>22</v>
      </c>
      <c r="M117" s="21">
        <v>39</v>
      </c>
      <c r="N117" s="22">
        <v>48.58</v>
      </c>
      <c r="O117" s="22">
        <f t="shared" si="1"/>
        <v>1894.62</v>
      </c>
      <c r="P117" s="22"/>
      <c r="Q117" s="22"/>
    </row>
    <row r="118" spans="1:17" x14ac:dyDescent="0.25">
      <c r="A118" s="20">
        <v>113</v>
      </c>
      <c r="B118" t="s">
        <v>32</v>
      </c>
      <c r="C118" t="s">
        <v>31</v>
      </c>
      <c r="D118" t="s">
        <v>26</v>
      </c>
      <c r="E118" t="s">
        <v>30</v>
      </c>
      <c r="F118" s="23" t="s">
        <v>24</v>
      </c>
      <c r="G118" s="23"/>
      <c r="H118" s="23">
        <v>0.2</v>
      </c>
      <c r="I118">
        <v>4</v>
      </c>
      <c r="J118" s="24" t="str">
        <f>VLOOKUP(H118,[1]Güteklasse!$B$4:$C$8,2)</f>
        <v>A</v>
      </c>
      <c r="K118" t="str">
        <f>VLOOKUP(E118,[1]Händleradressen!$B$3:$E$6,4,0)</f>
        <v>Hamburg</v>
      </c>
      <c r="L118" t="s">
        <v>22</v>
      </c>
      <c r="M118" s="21">
        <v>13</v>
      </c>
      <c r="N118" s="22">
        <v>46.79</v>
      </c>
      <c r="O118" s="22">
        <f t="shared" si="1"/>
        <v>608.27</v>
      </c>
      <c r="P118" s="22"/>
      <c r="Q118" s="22"/>
    </row>
    <row r="119" spans="1:17" x14ac:dyDescent="0.25">
      <c r="A119" s="20">
        <v>114</v>
      </c>
      <c r="B119" t="s">
        <v>32</v>
      </c>
      <c r="C119" t="s">
        <v>20</v>
      </c>
      <c r="D119" t="s">
        <v>37</v>
      </c>
      <c r="E119" t="s">
        <v>38</v>
      </c>
      <c r="F119" s="23" t="s">
        <v>24</v>
      </c>
      <c r="G119" s="23" t="s">
        <v>24</v>
      </c>
      <c r="H119" s="23">
        <v>0.2</v>
      </c>
      <c r="I119">
        <v>1</v>
      </c>
      <c r="J119" s="24" t="str">
        <f>VLOOKUP(H119,[1]Güteklasse!$B$4:$C$8,2)</f>
        <v>A</v>
      </c>
      <c r="K119" t="str">
        <f>VLOOKUP(E119,[1]Händleradressen!$B$3:$E$6,4,0)</f>
        <v>Köln</v>
      </c>
      <c r="L119" t="s">
        <v>22</v>
      </c>
      <c r="M119" s="21">
        <v>28</v>
      </c>
      <c r="N119" s="22">
        <v>51.94</v>
      </c>
      <c r="O119" s="22">
        <f t="shared" si="1"/>
        <v>1454.32</v>
      </c>
      <c r="P119" s="22"/>
      <c r="Q119" s="22"/>
    </row>
    <row r="120" spans="1:17" x14ac:dyDescent="0.25">
      <c r="A120" s="20">
        <v>115</v>
      </c>
      <c r="B120" t="s">
        <v>32</v>
      </c>
      <c r="C120" t="s">
        <v>31</v>
      </c>
      <c r="D120" t="s">
        <v>21</v>
      </c>
      <c r="E120" t="s">
        <v>23</v>
      </c>
      <c r="F120" s="23" t="s">
        <v>24</v>
      </c>
      <c r="G120" s="23" t="s">
        <v>24</v>
      </c>
      <c r="H120" s="23">
        <v>0.2</v>
      </c>
      <c r="I120">
        <v>1</v>
      </c>
      <c r="J120" s="24" t="str">
        <f>VLOOKUP(H120,[1]Güteklasse!$B$4:$C$8,2)</f>
        <v>A</v>
      </c>
      <c r="K120" t="str">
        <f>VLOOKUP(E120,[1]Händleradressen!$B$3:$E$6,4,0)</f>
        <v>Düsseldorf</v>
      </c>
      <c r="L120" t="s">
        <v>22</v>
      </c>
      <c r="M120" s="21">
        <v>35</v>
      </c>
      <c r="N120" s="22">
        <v>49.18</v>
      </c>
      <c r="O120" s="22">
        <f t="shared" si="1"/>
        <v>1721.3</v>
      </c>
      <c r="P120" s="22"/>
      <c r="Q120" s="22"/>
    </row>
    <row r="121" spans="1:17" x14ac:dyDescent="0.25">
      <c r="A121" s="20">
        <v>116</v>
      </c>
      <c r="B121" t="s">
        <v>32</v>
      </c>
      <c r="C121" t="s">
        <v>20</v>
      </c>
      <c r="D121" t="s">
        <v>21</v>
      </c>
      <c r="E121" t="s">
        <v>23</v>
      </c>
      <c r="F121" s="23" t="s">
        <v>24</v>
      </c>
      <c r="G121" s="23" t="s">
        <v>24</v>
      </c>
      <c r="H121" s="23">
        <v>0.2</v>
      </c>
      <c r="I121">
        <v>3</v>
      </c>
      <c r="J121" s="24" t="str">
        <f>VLOOKUP(H121,[1]Güteklasse!$B$4:$C$8,2)</f>
        <v>A</v>
      </c>
      <c r="K121" t="str">
        <f>VLOOKUP(E121,[1]Händleradressen!$B$3:$E$6,4,0)</f>
        <v>Düsseldorf</v>
      </c>
      <c r="L121" t="s">
        <v>22</v>
      </c>
      <c r="M121" s="21">
        <v>46</v>
      </c>
      <c r="N121" s="22">
        <v>53.35</v>
      </c>
      <c r="O121" s="22">
        <f t="shared" si="1"/>
        <v>2454.1</v>
      </c>
      <c r="P121" s="22"/>
      <c r="Q121" s="22"/>
    </row>
    <row r="122" spans="1:17" x14ac:dyDescent="0.25">
      <c r="A122" s="20">
        <v>117</v>
      </c>
      <c r="B122" t="s">
        <v>32</v>
      </c>
      <c r="C122" t="s">
        <v>36</v>
      </c>
      <c r="D122" t="s">
        <v>37</v>
      </c>
      <c r="E122" t="s">
        <v>38</v>
      </c>
      <c r="F122" s="23" t="s">
        <v>24</v>
      </c>
      <c r="G122" s="23" t="s">
        <v>24</v>
      </c>
      <c r="H122" s="23">
        <v>0.2</v>
      </c>
      <c r="I122">
        <v>1</v>
      </c>
      <c r="J122" s="24" t="str">
        <f>VLOOKUP(H122,[1]Güteklasse!$B$4:$C$8,2)</f>
        <v>A</v>
      </c>
      <c r="K122" t="str">
        <f>VLOOKUP(E122,[1]Händleradressen!$B$3:$E$6,4,0)</f>
        <v>Köln</v>
      </c>
      <c r="L122" t="s">
        <v>22</v>
      </c>
      <c r="M122" s="21">
        <v>863</v>
      </c>
      <c r="N122" s="22">
        <v>52.9</v>
      </c>
      <c r="O122" s="22">
        <f t="shared" si="1"/>
        <v>45652.7</v>
      </c>
      <c r="P122" s="22"/>
      <c r="Q122" s="22"/>
    </row>
    <row r="123" spans="1:17" x14ac:dyDescent="0.25">
      <c r="A123" s="20">
        <v>118</v>
      </c>
      <c r="B123" t="s">
        <v>19</v>
      </c>
      <c r="C123" t="s">
        <v>25</v>
      </c>
      <c r="D123" t="s">
        <v>37</v>
      </c>
      <c r="E123" t="s">
        <v>23</v>
      </c>
      <c r="F123" s="23"/>
      <c r="G123" s="23"/>
      <c r="H123" s="23">
        <v>0.21</v>
      </c>
      <c r="I123">
        <v>1</v>
      </c>
      <c r="J123" s="24" t="str">
        <f>VLOOKUP(H123,[1]Güteklasse!$B$4:$C$8,2)</f>
        <v>A</v>
      </c>
      <c r="K123" t="str">
        <f>VLOOKUP(E123,[1]Händleradressen!$B$3:$E$6,4,0)</f>
        <v>Düsseldorf</v>
      </c>
      <c r="L123" t="s">
        <v>27</v>
      </c>
      <c r="M123" s="21">
        <v>7894</v>
      </c>
      <c r="N123" s="22">
        <v>0.93</v>
      </c>
      <c r="O123" s="22">
        <f t="shared" si="1"/>
        <v>7341.42</v>
      </c>
      <c r="P123" s="22"/>
      <c r="Q123" s="22"/>
    </row>
    <row r="124" spans="1:17" x14ac:dyDescent="0.25">
      <c r="A124" s="20">
        <v>100</v>
      </c>
      <c r="B124" t="s">
        <v>29</v>
      </c>
      <c r="C124" t="s">
        <v>25</v>
      </c>
      <c r="D124" t="s">
        <v>33</v>
      </c>
      <c r="E124" t="s">
        <v>23</v>
      </c>
      <c r="F124" s="23" t="s">
        <v>24</v>
      </c>
      <c r="G124" s="23"/>
      <c r="H124" s="23">
        <v>0.18</v>
      </c>
      <c r="I124">
        <v>2</v>
      </c>
      <c r="J124" s="24" t="str">
        <f>VLOOKUP(H124,[1]Güteklasse!$B$4:$C$8,2)</f>
        <v>A</v>
      </c>
      <c r="K124" t="str">
        <f>VLOOKUP(E124,[1]Händleradressen!$B$3:$E$6,4,0)</f>
        <v>Düsseldorf</v>
      </c>
      <c r="L124" t="s">
        <v>27</v>
      </c>
      <c r="M124" s="21">
        <v>251</v>
      </c>
      <c r="N124" s="22">
        <v>0.16</v>
      </c>
      <c r="O124" s="22">
        <f t="shared" si="1"/>
        <v>40.160000000000004</v>
      </c>
      <c r="P124" s="22"/>
      <c r="Q124" s="22"/>
    </row>
    <row r="125" spans="1:17" x14ac:dyDescent="0.25">
      <c r="A125" s="20">
        <v>361</v>
      </c>
      <c r="B125" t="s">
        <v>19</v>
      </c>
      <c r="C125" t="s">
        <v>36</v>
      </c>
      <c r="D125" t="s">
        <v>21</v>
      </c>
      <c r="E125" t="s">
        <v>28</v>
      </c>
      <c r="F125" s="23" t="s">
        <v>24</v>
      </c>
      <c r="G125" s="23"/>
      <c r="H125" s="23">
        <v>0.6</v>
      </c>
      <c r="I125">
        <v>3</v>
      </c>
      <c r="J125" s="24" t="str">
        <f>VLOOKUP(H125,[1]Güteklasse!$B$4:$C$8,2)</f>
        <v>D</v>
      </c>
      <c r="K125" t="str">
        <f>VLOOKUP(E125,[1]Händleradressen!$B$3:$E$6,4,0)</f>
        <v>München</v>
      </c>
      <c r="L125" t="s">
        <v>27</v>
      </c>
      <c r="M125" s="21">
        <v>65</v>
      </c>
      <c r="N125" s="22">
        <v>0.63</v>
      </c>
      <c r="O125" s="22">
        <f t="shared" si="1"/>
        <v>40.950000000000003</v>
      </c>
      <c r="P125" s="22"/>
      <c r="Q125" s="22"/>
    </row>
    <row r="126" spans="1:17" x14ac:dyDescent="0.25">
      <c r="A126" s="20">
        <v>493</v>
      </c>
      <c r="B126" t="s">
        <v>32</v>
      </c>
      <c r="C126" t="s">
        <v>36</v>
      </c>
      <c r="D126" t="s">
        <v>21</v>
      </c>
      <c r="E126" t="s">
        <v>38</v>
      </c>
      <c r="F126" s="23" t="s">
        <v>24</v>
      </c>
      <c r="G126" s="23"/>
      <c r="H126" s="23">
        <v>0.84</v>
      </c>
      <c r="I126">
        <v>2</v>
      </c>
      <c r="J126" s="24" t="str">
        <f>VLOOKUP(H126,[1]Güteklasse!$B$4:$C$8,2)</f>
        <v>D</v>
      </c>
      <c r="K126" t="str">
        <f>VLOOKUP(E126,[1]Händleradressen!$B$3:$E$6,4,0)</f>
        <v>Köln</v>
      </c>
      <c r="L126" t="s">
        <v>27</v>
      </c>
      <c r="M126" s="21">
        <v>693</v>
      </c>
      <c r="N126" s="22">
        <v>0.06</v>
      </c>
      <c r="O126" s="22">
        <f t="shared" si="1"/>
        <v>41.58</v>
      </c>
      <c r="P126" s="22"/>
      <c r="Q126" s="22"/>
    </row>
    <row r="127" spans="1:17" x14ac:dyDescent="0.25">
      <c r="A127" s="20">
        <v>424</v>
      </c>
      <c r="B127" t="s">
        <v>32</v>
      </c>
      <c r="C127" t="s">
        <v>20</v>
      </c>
      <c r="D127" t="s">
        <v>33</v>
      </c>
      <c r="E127" t="s">
        <v>38</v>
      </c>
      <c r="F127" s="23" t="s">
        <v>24</v>
      </c>
      <c r="G127" s="23"/>
      <c r="H127" s="23">
        <v>0.71</v>
      </c>
      <c r="I127">
        <v>3</v>
      </c>
      <c r="J127" s="24" t="str">
        <f>VLOOKUP(H127,[1]Güteklasse!$B$4:$C$8,2)</f>
        <v>D</v>
      </c>
      <c r="K127" t="str">
        <f>VLOOKUP(E127,[1]Händleradressen!$B$3:$E$6,4,0)</f>
        <v>Köln</v>
      </c>
      <c r="L127" t="s">
        <v>27</v>
      </c>
      <c r="M127" s="21">
        <v>428</v>
      </c>
      <c r="N127" s="22">
        <v>0.1</v>
      </c>
      <c r="O127" s="22">
        <f t="shared" si="1"/>
        <v>42.800000000000004</v>
      </c>
      <c r="P127" s="22"/>
      <c r="Q127" s="22"/>
    </row>
    <row r="128" spans="1:17" x14ac:dyDescent="0.25">
      <c r="A128" s="20">
        <v>326</v>
      </c>
      <c r="B128" t="s">
        <v>32</v>
      </c>
      <c r="C128" t="s">
        <v>36</v>
      </c>
      <c r="D128" t="s">
        <v>33</v>
      </c>
      <c r="E128" t="s">
        <v>30</v>
      </c>
      <c r="F128" s="23" t="s">
        <v>24</v>
      </c>
      <c r="G128" s="23"/>
      <c r="H128" s="23">
        <v>0.54</v>
      </c>
      <c r="I128">
        <v>4</v>
      </c>
      <c r="J128" s="24" t="str">
        <f>VLOOKUP(H128,[1]Güteklasse!$B$4:$C$8,2)</f>
        <v>C</v>
      </c>
      <c r="K128" t="str">
        <f>VLOOKUP(E128,[1]Händleradressen!$B$3:$E$6,4,0)</f>
        <v>Hamburg</v>
      </c>
      <c r="L128" t="s">
        <v>27</v>
      </c>
      <c r="M128" s="21">
        <v>332</v>
      </c>
      <c r="N128" s="22">
        <v>0.13</v>
      </c>
      <c r="O128" s="22">
        <f t="shared" si="1"/>
        <v>43.160000000000004</v>
      </c>
      <c r="P128" s="22"/>
      <c r="Q128" s="22"/>
    </row>
    <row r="129" spans="1:17" x14ac:dyDescent="0.25">
      <c r="A129" s="20">
        <v>124</v>
      </c>
      <c r="B129" t="s">
        <v>32</v>
      </c>
      <c r="C129" t="s">
        <v>25</v>
      </c>
      <c r="D129" t="s">
        <v>37</v>
      </c>
      <c r="E129" t="s">
        <v>23</v>
      </c>
      <c r="F129" s="23" t="s">
        <v>24</v>
      </c>
      <c r="G129" s="23"/>
      <c r="H129" s="23">
        <v>0.21</v>
      </c>
      <c r="I129">
        <v>1</v>
      </c>
      <c r="J129" s="24" t="str">
        <f>VLOOKUP(H129,[1]Güteklasse!$B$4:$C$8,2)</f>
        <v>A</v>
      </c>
      <c r="K129" t="str">
        <f>VLOOKUP(E129,[1]Händleradressen!$B$3:$E$6,4,0)</f>
        <v>Düsseldorf</v>
      </c>
      <c r="L129" t="s">
        <v>22</v>
      </c>
      <c r="M129" s="21">
        <v>11</v>
      </c>
      <c r="N129" s="22">
        <v>48.26</v>
      </c>
      <c r="O129" s="22">
        <f t="shared" si="1"/>
        <v>530.86</v>
      </c>
      <c r="P129" s="22"/>
      <c r="Q129" s="22"/>
    </row>
    <row r="130" spans="1:17" x14ac:dyDescent="0.25">
      <c r="A130" s="20">
        <v>125</v>
      </c>
      <c r="B130" t="s">
        <v>32</v>
      </c>
      <c r="C130" t="s">
        <v>25</v>
      </c>
      <c r="D130" t="s">
        <v>34</v>
      </c>
      <c r="E130" t="s">
        <v>38</v>
      </c>
      <c r="F130" s="23" t="s">
        <v>24</v>
      </c>
      <c r="G130" s="23" t="s">
        <v>24</v>
      </c>
      <c r="H130" s="23">
        <v>0.21</v>
      </c>
      <c r="I130">
        <v>3</v>
      </c>
      <c r="J130" s="24" t="str">
        <f>VLOOKUP(H130,[1]Güteklasse!$B$4:$C$8,2)</f>
        <v>A</v>
      </c>
      <c r="K130" t="str">
        <f>VLOOKUP(E130,[1]Händleradressen!$B$3:$E$6,4,0)</f>
        <v>Köln</v>
      </c>
      <c r="L130" t="s">
        <v>22</v>
      </c>
      <c r="M130" s="21">
        <v>32</v>
      </c>
      <c r="N130" s="22">
        <v>49.1</v>
      </c>
      <c r="O130" s="22">
        <f t="shared" si="1"/>
        <v>1571.2</v>
      </c>
      <c r="P130" s="22"/>
      <c r="Q130" s="22"/>
    </row>
    <row r="131" spans="1:17" x14ac:dyDescent="0.25">
      <c r="A131" s="20">
        <v>126</v>
      </c>
      <c r="B131" t="s">
        <v>32</v>
      </c>
      <c r="C131" t="s">
        <v>20</v>
      </c>
      <c r="D131" t="s">
        <v>37</v>
      </c>
      <c r="E131" t="s">
        <v>30</v>
      </c>
      <c r="F131" s="23" t="s">
        <v>24</v>
      </c>
      <c r="G131" s="23" t="s">
        <v>24</v>
      </c>
      <c r="H131" s="23">
        <v>0.21</v>
      </c>
      <c r="I131">
        <v>3</v>
      </c>
      <c r="J131" s="24" t="str">
        <f>VLOOKUP(H131,[1]Güteklasse!$B$4:$C$8,2)</f>
        <v>A</v>
      </c>
      <c r="K131" t="str">
        <f>VLOOKUP(E131,[1]Händleradressen!$B$3:$E$6,4,0)</f>
        <v>Hamburg</v>
      </c>
      <c r="L131" t="s">
        <v>22</v>
      </c>
      <c r="M131" s="21">
        <v>50</v>
      </c>
      <c r="N131" s="22">
        <v>46.3</v>
      </c>
      <c r="O131" s="22">
        <f t="shared" si="1"/>
        <v>2315</v>
      </c>
      <c r="P131" s="22"/>
      <c r="Q131" s="22"/>
    </row>
    <row r="132" spans="1:17" x14ac:dyDescent="0.25">
      <c r="A132" s="20">
        <v>367</v>
      </c>
      <c r="B132" t="s">
        <v>19</v>
      </c>
      <c r="C132" t="s">
        <v>25</v>
      </c>
      <c r="D132" t="s">
        <v>26</v>
      </c>
      <c r="E132" t="s">
        <v>23</v>
      </c>
      <c r="F132" s="23" t="s">
        <v>24</v>
      </c>
      <c r="G132" s="23"/>
      <c r="H132" s="23">
        <v>0.62</v>
      </c>
      <c r="I132">
        <v>3</v>
      </c>
      <c r="J132" s="24" t="str">
        <f>VLOOKUP(H132,[1]Güteklasse!$B$4:$C$8,2)</f>
        <v>D</v>
      </c>
      <c r="K132" t="str">
        <f>VLOOKUP(E132,[1]Händleradressen!$B$3:$E$6,4,0)</f>
        <v>Düsseldorf</v>
      </c>
      <c r="L132" t="s">
        <v>27</v>
      </c>
      <c r="M132" s="21">
        <v>151</v>
      </c>
      <c r="N132" s="22">
        <v>0.28999999999999998</v>
      </c>
      <c r="O132" s="22">
        <f t="shared" si="1"/>
        <v>43.79</v>
      </c>
      <c r="P132" s="22"/>
      <c r="Q132" s="22"/>
    </row>
    <row r="133" spans="1:17" x14ac:dyDescent="0.25">
      <c r="A133" s="20">
        <v>128</v>
      </c>
      <c r="B133" t="s">
        <v>19</v>
      </c>
      <c r="C133" t="s">
        <v>25</v>
      </c>
      <c r="D133" t="s">
        <v>37</v>
      </c>
      <c r="E133" t="s">
        <v>30</v>
      </c>
      <c r="F133" s="23" t="s">
        <v>24</v>
      </c>
      <c r="G133" s="23" t="s">
        <v>24</v>
      </c>
      <c r="H133" s="23">
        <v>0.22</v>
      </c>
      <c r="I133">
        <v>4</v>
      </c>
      <c r="J133" s="24" t="str">
        <f>VLOOKUP(H133,[1]Güteklasse!$B$4:$C$8,2)</f>
        <v>A</v>
      </c>
      <c r="K133" t="str">
        <f>VLOOKUP(E133,[1]Händleradressen!$B$3:$E$6,4,0)</f>
        <v>Hamburg</v>
      </c>
      <c r="L133" t="s">
        <v>22</v>
      </c>
      <c r="M133" s="21">
        <v>3463</v>
      </c>
      <c r="N133" s="22">
        <v>53.14</v>
      </c>
      <c r="O133" s="22">
        <f t="shared" si="1"/>
        <v>184023.82</v>
      </c>
      <c r="P133" s="22"/>
      <c r="Q133" s="22"/>
    </row>
    <row r="134" spans="1:17" x14ac:dyDescent="0.25">
      <c r="A134" s="20">
        <v>548</v>
      </c>
      <c r="B134" t="s">
        <v>29</v>
      </c>
      <c r="C134" t="s">
        <v>31</v>
      </c>
      <c r="D134" t="s">
        <v>35</v>
      </c>
      <c r="E134" t="s">
        <v>39</v>
      </c>
      <c r="F134" s="23" t="s">
        <v>24</v>
      </c>
      <c r="G134" s="23"/>
      <c r="H134" s="23">
        <v>0.93</v>
      </c>
      <c r="I134">
        <v>1</v>
      </c>
      <c r="J134" s="24" t="str">
        <f>VLOOKUP(H134,[1]Güteklasse!$B$4:$C$8,2)</f>
        <v>E</v>
      </c>
      <c r="K134" t="e">
        <f>VLOOKUP(E134,[1]Händleradressen!$B$3:$E$6,4,0)</f>
        <v>#N/A</v>
      </c>
      <c r="L134" t="s">
        <v>27</v>
      </c>
      <c r="M134" s="21">
        <v>215</v>
      </c>
      <c r="N134" s="22">
        <v>0.21</v>
      </c>
      <c r="O134" s="22">
        <f t="shared" ref="O134:O197" si="2">M134*N134</f>
        <v>45.15</v>
      </c>
      <c r="P134" s="22"/>
      <c r="Q134" s="22"/>
    </row>
    <row r="135" spans="1:17" x14ac:dyDescent="0.25">
      <c r="A135" s="20">
        <v>60</v>
      </c>
      <c r="B135" t="s">
        <v>29</v>
      </c>
      <c r="C135" t="s">
        <v>36</v>
      </c>
      <c r="D135" t="s">
        <v>26</v>
      </c>
      <c r="E135" t="s">
        <v>28</v>
      </c>
      <c r="F135" s="23" t="s">
        <v>24</v>
      </c>
      <c r="G135" s="23" t="s">
        <v>24</v>
      </c>
      <c r="H135" s="23">
        <v>0.11</v>
      </c>
      <c r="I135">
        <v>2</v>
      </c>
      <c r="J135" s="24" t="str">
        <f>VLOOKUP(H135,[1]Güteklasse!$B$4:$C$8,2)</f>
        <v>A</v>
      </c>
      <c r="K135" t="str">
        <f>VLOOKUP(E135,[1]Händleradressen!$B$3:$E$6,4,0)</f>
        <v>München</v>
      </c>
      <c r="L135" t="s">
        <v>22</v>
      </c>
      <c r="M135" s="21">
        <v>1</v>
      </c>
      <c r="N135" s="22">
        <v>46.53</v>
      </c>
      <c r="O135" s="22">
        <f t="shared" si="2"/>
        <v>46.53</v>
      </c>
      <c r="P135" s="22"/>
      <c r="Q135" s="22"/>
    </row>
    <row r="136" spans="1:17" x14ac:dyDescent="0.25">
      <c r="A136" s="20">
        <v>564</v>
      </c>
      <c r="B136" t="s">
        <v>19</v>
      </c>
      <c r="C136" t="s">
        <v>36</v>
      </c>
      <c r="D136" t="s">
        <v>21</v>
      </c>
      <c r="E136" t="s">
        <v>38</v>
      </c>
      <c r="F136" s="23" t="s">
        <v>24</v>
      </c>
      <c r="G136" s="23"/>
      <c r="H136" s="23">
        <v>0.95</v>
      </c>
      <c r="I136">
        <v>4</v>
      </c>
      <c r="J136" s="24" t="str">
        <f>VLOOKUP(H136,[1]Güteklasse!$B$4:$C$8,2)</f>
        <v>E</v>
      </c>
      <c r="K136" t="str">
        <f>VLOOKUP(E136,[1]Händleradressen!$B$3:$E$6,4,0)</f>
        <v>Köln</v>
      </c>
      <c r="L136" t="s">
        <v>27</v>
      </c>
      <c r="M136" s="21">
        <v>123</v>
      </c>
      <c r="N136" s="22">
        <v>0.38</v>
      </c>
      <c r="O136" s="22">
        <f t="shared" si="2"/>
        <v>46.74</v>
      </c>
      <c r="P136" s="22"/>
      <c r="Q136" s="22"/>
    </row>
    <row r="137" spans="1:17" x14ac:dyDescent="0.25">
      <c r="A137" s="20">
        <v>132</v>
      </c>
      <c r="B137" t="s">
        <v>32</v>
      </c>
      <c r="C137" t="s">
        <v>31</v>
      </c>
      <c r="D137" t="s">
        <v>33</v>
      </c>
      <c r="E137" t="s">
        <v>28</v>
      </c>
      <c r="F137" s="23" t="s">
        <v>24</v>
      </c>
      <c r="G137" s="23"/>
      <c r="H137" s="23">
        <v>0.22</v>
      </c>
      <c r="I137">
        <v>4</v>
      </c>
      <c r="J137" s="24" t="str">
        <f>VLOOKUP(H137,[1]Güteklasse!$B$4:$C$8,2)</f>
        <v>A</v>
      </c>
      <c r="K137" t="str">
        <f>VLOOKUP(E137,[1]Händleradressen!$B$3:$E$6,4,0)</f>
        <v>München</v>
      </c>
      <c r="L137" t="s">
        <v>27</v>
      </c>
      <c r="M137" s="21">
        <v>599</v>
      </c>
      <c r="N137" s="22">
        <v>0.9</v>
      </c>
      <c r="O137" s="22">
        <f t="shared" si="2"/>
        <v>539.1</v>
      </c>
      <c r="P137" s="22"/>
      <c r="Q137" s="22"/>
    </row>
    <row r="138" spans="1:17" x14ac:dyDescent="0.25">
      <c r="A138" s="20">
        <v>133</v>
      </c>
      <c r="B138" t="s">
        <v>32</v>
      </c>
      <c r="C138" t="s">
        <v>36</v>
      </c>
      <c r="D138" t="s">
        <v>37</v>
      </c>
      <c r="E138" t="s">
        <v>23</v>
      </c>
      <c r="F138" s="23" t="s">
        <v>24</v>
      </c>
      <c r="G138" s="23"/>
      <c r="H138" s="23">
        <v>0.22</v>
      </c>
      <c r="I138">
        <v>3</v>
      </c>
      <c r="J138" s="24" t="str">
        <f>VLOOKUP(H138,[1]Güteklasse!$B$4:$C$8,2)</f>
        <v>A</v>
      </c>
      <c r="K138" t="str">
        <f>VLOOKUP(E138,[1]Händleradressen!$B$3:$E$6,4,0)</f>
        <v>Düsseldorf</v>
      </c>
      <c r="L138" t="s">
        <v>27</v>
      </c>
      <c r="M138" s="21">
        <v>1000</v>
      </c>
      <c r="N138" s="22">
        <v>0.77</v>
      </c>
      <c r="O138" s="22">
        <f t="shared" si="2"/>
        <v>770</v>
      </c>
      <c r="P138" s="22"/>
      <c r="Q138" s="22"/>
    </row>
    <row r="139" spans="1:17" x14ac:dyDescent="0.25">
      <c r="A139" s="20">
        <v>134</v>
      </c>
      <c r="B139" t="s">
        <v>29</v>
      </c>
      <c r="C139" t="s">
        <v>25</v>
      </c>
      <c r="D139" t="s">
        <v>33</v>
      </c>
      <c r="E139" t="s">
        <v>38</v>
      </c>
      <c r="F139" s="23" t="s">
        <v>24</v>
      </c>
      <c r="G139" s="23"/>
      <c r="H139" s="23">
        <v>0.23</v>
      </c>
      <c r="I139">
        <v>4</v>
      </c>
      <c r="J139" s="24" t="str">
        <f>VLOOKUP(H139,[1]Güteklasse!$B$4:$C$8,2)</f>
        <v>A</v>
      </c>
      <c r="K139" t="str">
        <f>VLOOKUP(E139,[1]Händleradressen!$B$3:$E$6,4,0)</f>
        <v>Köln</v>
      </c>
      <c r="L139" t="s">
        <v>22</v>
      </c>
      <c r="M139" s="21">
        <v>17</v>
      </c>
      <c r="N139" s="22">
        <v>51.84</v>
      </c>
      <c r="O139" s="22">
        <f t="shared" si="2"/>
        <v>881.28000000000009</v>
      </c>
      <c r="P139" s="22"/>
      <c r="Q139" s="22"/>
    </row>
    <row r="140" spans="1:17" x14ac:dyDescent="0.25">
      <c r="A140" s="20">
        <v>135</v>
      </c>
      <c r="B140" t="s">
        <v>32</v>
      </c>
      <c r="C140" t="s">
        <v>20</v>
      </c>
      <c r="D140" t="s">
        <v>21</v>
      </c>
      <c r="E140" t="s">
        <v>38</v>
      </c>
      <c r="F140" s="23" t="s">
        <v>24</v>
      </c>
      <c r="G140" s="23"/>
      <c r="H140" s="23">
        <v>0.23</v>
      </c>
      <c r="I140">
        <v>3</v>
      </c>
      <c r="J140" s="24" t="str">
        <f>VLOOKUP(H140,[1]Güteklasse!$B$4:$C$8,2)</f>
        <v>A</v>
      </c>
      <c r="K140" t="str">
        <f>VLOOKUP(E140,[1]Händleradressen!$B$3:$E$6,4,0)</f>
        <v>Köln</v>
      </c>
      <c r="L140" t="s">
        <v>22</v>
      </c>
      <c r="M140" s="21">
        <v>13</v>
      </c>
      <c r="N140" s="22">
        <v>45.9</v>
      </c>
      <c r="O140" s="22">
        <f t="shared" si="2"/>
        <v>596.69999999999993</v>
      </c>
      <c r="P140" s="22"/>
      <c r="Q140" s="22"/>
    </row>
    <row r="141" spans="1:17" x14ac:dyDescent="0.25">
      <c r="A141" s="20">
        <v>136</v>
      </c>
      <c r="B141" t="s">
        <v>32</v>
      </c>
      <c r="C141" t="s">
        <v>36</v>
      </c>
      <c r="D141" t="s">
        <v>26</v>
      </c>
      <c r="E141" t="s">
        <v>30</v>
      </c>
      <c r="F141" s="23" t="s">
        <v>24</v>
      </c>
      <c r="G141" s="23" t="s">
        <v>24</v>
      </c>
      <c r="H141" s="23">
        <v>0.23</v>
      </c>
      <c r="I141">
        <v>3</v>
      </c>
      <c r="J141" s="24" t="str">
        <f>VLOOKUP(H141,[1]Güteklasse!$B$4:$C$8,2)</f>
        <v>A</v>
      </c>
      <c r="K141" t="str">
        <f>VLOOKUP(E141,[1]Händleradressen!$B$3:$E$6,4,0)</f>
        <v>Hamburg</v>
      </c>
      <c r="L141" t="s">
        <v>22</v>
      </c>
      <c r="M141" s="21">
        <v>32</v>
      </c>
      <c r="N141" s="22">
        <v>52.13</v>
      </c>
      <c r="O141" s="22">
        <f t="shared" si="2"/>
        <v>1668.16</v>
      </c>
      <c r="P141" s="22"/>
      <c r="Q141" s="22"/>
    </row>
    <row r="142" spans="1:17" x14ac:dyDescent="0.25">
      <c r="A142" s="20">
        <v>137</v>
      </c>
      <c r="B142" t="s">
        <v>32</v>
      </c>
      <c r="C142" t="s">
        <v>25</v>
      </c>
      <c r="D142" t="s">
        <v>33</v>
      </c>
      <c r="E142" t="s">
        <v>23</v>
      </c>
      <c r="F142" s="23"/>
      <c r="G142" s="23" t="s">
        <v>24</v>
      </c>
      <c r="H142" s="23">
        <v>0.23</v>
      </c>
      <c r="I142">
        <v>1</v>
      </c>
      <c r="J142" s="24" t="str">
        <f>VLOOKUP(H142,[1]Güteklasse!$B$4:$C$8,2)</f>
        <v>A</v>
      </c>
      <c r="K142" t="str">
        <f>VLOOKUP(E142,[1]Händleradressen!$B$3:$E$6,4,0)</f>
        <v>Düsseldorf</v>
      </c>
      <c r="L142" t="s">
        <v>22</v>
      </c>
      <c r="M142" s="21">
        <v>2222</v>
      </c>
      <c r="N142" s="22">
        <v>54.97</v>
      </c>
      <c r="O142" s="22">
        <f t="shared" si="2"/>
        <v>122143.34</v>
      </c>
      <c r="P142" s="22"/>
      <c r="Q142" s="22"/>
    </row>
    <row r="143" spans="1:17" x14ac:dyDescent="0.25">
      <c r="A143" s="20">
        <v>138</v>
      </c>
      <c r="B143" t="s">
        <v>32</v>
      </c>
      <c r="C143" t="s">
        <v>20</v>
      </c>
      <c r="D143" t="s">
        <v>21</v>
      </c>
      <c r="E143" t="s">
        <v>23</v>
      </c>
      <c r="F143" s="23" t="s">
        <v>24</v>
      </c>
      <c r="G143" s="23" t="s">
        <v>24</v>
      </c>
      <c r="H143" s="23">
        <v>0.23</v>
      </c>
      <c r="I143">
        <v>4</v>
      </c>
      <c r="J143" s="24" t="str">
        <f>VLOOKUP(H143,[1]Güteklasse!$B$4:$C$8,2)</f>
        <v>A</v>
      </c>
      <c r="K143" t="str">
        <f>VLOOKUP(E143,[1]Händleradressen!$B$3:$E$6,4,0)</f>
        <v>Düsseldorf</v>
      </c>
      <c r="L143" t="s">
        <v>22</v>
      </c>
      <c r="M143" s="21">
        <v>3735</v>
      </c>
      <c r="N143" s="22">
        <v>54.62</v>
      </c>
      <c r="O143" s="22">
        <f t="shared" si="2"/>
        <v>204005.69999999998</v>
      </c>
      <c r="P143" s="22"/>
      <c r="Q143" s="22"/>
    </row>
    <row r="144" spans="1:17" x14ac:dyDescent="0.25">
      <c r="A144" s="20">
        <v>139</v>
      </c>
      <c r="B144" t="s">
        <v>19</v>
      </c>
      <c r="C144" t="s">
        <v>31</v>
      </c>
      <c r="D144" t="s">
        <v>37</v>
      </c>
      <c r="E144" t="s">
        <v>30</v>
      </c>
      <c r="F144" s="23" t="s">
        <v>24</v>
      </c>
      <c r="G144" s="23"/>
      <c r="H144" s="23">
        <v>0.24</v>
      </c>
      <c r="I144">
        <v>4</v>
      </c>
      <c r="J144" s="24" t="str">
        <f>VLOOKUP(H144,[1]Güteklasse!$B$4:$C$8,2)</f>
        <v>A</v>
      </c>
      <c r="K144" t="str">
        <f>VLOOKUP(E144,[1]Händleradressen!$B$3:$E$6,4,0)</f>
        <v>Hamburg</v>
      </c>
      <c r="L144" t="s">
        <v>27</v>
      </c>
      <c r="M144" s="21">
        <v>1234</v>
      </c>
      <c r="N144" s="22">
        <v>0.47</v>
      </c>
      <c r="O144" s="22">
        <f t="shared" si="2"/>
        <v>579.98</v>
      </c>
      <c r="P144" s="22"/>
      <c r="Q144" s="22"/>
    </row>
    <row r="145" spans="1:17" x14ac:dyDescent="0.25">
      <c r="A145" s="20">
        <v>140</v>
      </c>
      <c r="B145" t="s">
        <v>19</v>
      </c>
      <c r="C145" t="s">
        <v>25</v>
      </c>
      <c r="D145" t="s">
        <v>37</v>
      </c>
      <c r="E145" t="s">
        <v>28</v>
      </c>
      <c r="F145" s="23" t="s">
        <v>24</v>
      </c>
      <c r="G145" s="23" t="s">
        <v>24</v>
      </c>
      <c r="H145" s="23">
        <v>0.24</v>
      </c>
      <c r="I145">
        <v>5</v>
      </c>
      <c r="J145" s="24" t="str">
        <f>VLOOKUP(H145,[1]Güteklasse!$B$4:$C$8,2)</f>
        <v>A</v>
      </c>
      <c r="K145" t="str">
        <f>VLOOKUP(E145,[1]Händleradressen!$B$3:$E$6,4,0)</f>
        <v>München</v>
      </c>
      <c r="L145" t="s">
        <v>22</v>
      </c>
      <c r="M145" s="21">
        <v>1321</v>
      </c>
      <c r="N145" s="22">
        <v>45</v>
      </c>
      <c r="O145" s="22">
        <f t="shared" si="2"/>
        <v>59445</v>
      </c>
      <c r="P145" s="22"/>
      <c r="Q145" s="22"/>
    </row>
    <row r="146" spans="1:17" x14ac:dyDescent="0.25">
      <c r="A146" s="20">
        <v>141</v>
      </c>
      <c r="B146" t="s">
        <v>19</v>
      </c>
      <c r="C146" t="s">
        <v>20</v>
      </c>
      <c r="D146" t="s">
        <v>37</v>
      </c>
      <c r="E146" t="s">
        <v>23</v>
      </c>
      <c r="F146" s="23"/>
      <c r="G146" s="23" t="s">
        <v>24</v>
      </c>
      <c r="H146" s="23">
        <v>0.24</v>
      </c>
      <c r="I146">
        <v>5</v>
      </c>
      <c r="J146" s="24" t="str">
        <f>VLOOKUP(H146,[1]Güteklasse!$B$4:$C$8,2)</f>
        <v>A</v>
      </c>
      <c r="K146" t="str">
        <f>VLOOKUP(E146,[1]Händleradressen!$B$3:$E$6,4,0)</f>
        <v>Düsseldorf</v>
      </c>
      <c r="L146" t="s">
        <v>22</v>
      </c>
      <c r="M146" s="21">
        <v>5055</v>
      </c>
      <c r="N146" s="22">
        <v>51.34</v>
      </c>
      <c r="O146" s="22">
        <f t="shared" si="2"/>
        <v>259523.7</v>
      </c>
      <c r="P146" s="22"/>
      <c r="Q146" s="22"/>
    </row>
    <row r="147" spans="1:17" x14ac:dyDescent="0.25">
      <c r="A147" s="20">
        <v>182</v>
      </c>
      <c r="B147" t="s">
        <v>32</v>
      </c>
      <c r="C147" t="s">
        <v>20</v>
      </c>
      <c r="D147" t="s">
        <v>26</v>
      </c>
      <c r="E147" t="s">
        <v>30</v>
      </c>
      <c r="F147" s="23"/>
      <c r="G147" s="23" t="s">
        <v>24</v>
      </c>
      <c r="H147" s="23">
        <v>0.32</v>
      </c>
      <c r="I147">
        <v>4</v>
      </c>
      <c r="J147" s="24" t="str">
        <f>VLOOKUP(H147,[1]Güteklasse!$B$4:$C$8,2)</f>
        <v>A</v>
      </c>
      <c r="K147" t="str">
        <f>VLOOKUP(E147,[1]Händleradressen!$B$3:$E$6,4,0)</f>
        <v>Hamburg</v>
      </c>
      <c r="L147" t="s">
        <v>22</v>
      </c>
      <c r="M147" s="21">
        <v>1</v>
      </c>
      <c r="N147" s="22">
        <v>47.1</v>
      </c>
      <c r="O147" s="22">
        <f t="shared" si="2"/>
        <v>47.1</v>
      </c>
      <c r="P147" s="22"/>
      <c r="Q147" s="22"/>
    </row>
    <row r="148" spans="1:17" x14ac:dyDescent="0.25">
      <c r="A148" s="20">
        <v>245</v>
      </c>
      <c r="B148" t="s">
        <v>29</v>
      </c>
      <c r="C148" t="s">
        <v>25</v>
      </c>
      <c r="D148" t="s">
        <v>33</v>
      </c>
      <c r="E148" t="s">
        <v>38</v>
      </c>
      <c r="F148" s="23" t="s">
        <v>24</v>
      </c>
      <c r="G148" s="23"/>
      <c r="H148" s="23">
        <v>0.4</v>
      </c>
      <c r="I148">
        <v>5</v>
      </c>
      <c r="J148" s="24" t="str">
        <f>VLOOKUP(H148,[1]Güteklasse!$B$4:$C$8,2)</f>
        <v>B</v>
      </c>
      <c r="K148" t="str">
        <f>VLOOKUP(E148,[1]Händleradressen!$B$3:$E$6,4,0)</f>
        <v>Köln</v>
      </c>
      <c r="L148" t="s">
        <v>27</v>
      </c>
      <c r="M148" s="21">
        <v>117</v>
      </c>
      <c r="N148" s="22">
        <v>0.43</v>
      </c>
      <c r="O148" s="22">
        <f t="shared" si="2"/>
        <v>50.31</v>
      </c>
      <c r="P148" s="22"/>
      <c r="Q148" s="22"/>
    </row>
    <row r="149" spans="1:17" x14ac:dyDescent="0.25">
      <c r="A149" s="20">
        <v>144</v>
      </c>
      <c r="B149" t="s">
        <v>29</v>
      </c>
      <c r="C149" t="s">
        <v>36</v>
      </c>
      <c r="D149" t="s">
        <v>34</v>
      </c>
      <c r="E149" t="s">
        <v>23</v>
      </c>
      <c r="F149" s="23" t="s">
        <v>24</v>
      </c>
      <c r="G149" s="23"/>
      <c r="H149" s="23">
        <v>0.24</v>
      </c>
      <c r="I149">
        <v>2</v>
      </c>
      <c r="J149" s="24" t="str">
        <f>VLOOKUP(H149,[1]Güteklasse!$B$4:$C$8,2)</f>
        <v>A</v>
      </c>
      <c r="K149" t="str">
        <f>VLOOKUP(E149,[1]Händleradressen!$B$3:$E$6,4,0)</f>
        <v>Düsseldorf</v>
      </c>
      <c r="L149" t="s">
        <v>22</v>
      </c>
      <c r="M149" s="21">
        <v>22</v>
      </c>
      <c r="N149" s="22">
        <v>52.2</v>
      </c>
      <c r="O149" s="22">
        <f t="shared" si="2"/>
        <v>1148.4000000000001</v>
      </c>
      <c r="P149" s="22"/>
      <c r="Q149" s="22"/>
    </row>
    <row r="150" spans="1:17" x14ac:dyDescent="0.25">
      <c r="A150" s="20">
        <v>145</v>
      </c>
      <c r="B150" t="s">
        <v>32</v>
      </c>
      <c r="C150" t="s">
        <v>20</v>
      </c>
      <c r="D150" t="s">
        <v>34</v>
      </c>
      <c r="E150" t="s">
        <v>28</v>
      </c>
      <c r="F150" s="23" t="s">
        <v>24</v>
      </c>
      <c r="G150" s="23"/>
      <c r="H150" s="23">
        <v>0.24</v>
      </c>
      <c r="I150">
        <v>4</v>
      </c>
      <c r="J150" s="24" t="str">
        <f>VLOOKUP(H150,[1]Güteklasse!$B$4:$C$8,2)</f>
        <v>A</v>
      </c>
      <c r="K150" t="str">
        <f>VLOOKUP(E150,[1]Händleradressen!$B$3:$E$6,4,0)</f>
        <v>München</v>
      </c>
      <c r="L150" t="s">
        <v>22</v>
      </c>
      <c r="M150" s="21">
        <v>9110</v>
      </c>
      <c r="N150" s="22">
        <v>47.27</v>
      </c>
      <c r="O150" s="22">
        <f t="shared" si="2"/>
        <v>430629.7</v>
      </c>
      <c r="P150" s="22"/>
      <c r="Q150" s="22"/>
    </row>
    <row r="151" spans="1:17" x14ac:dyDescent="0.25">
      <c r="A151" s="20">
        <v>483</v>
      </c>
      <c r="B151" t="s">
        <v>29</v>
      </c>
      <c r="C151" t="s">
        <v>20</v>
      </c>
      <c r="D151" t="s">
        <v>21</v>
      </c>
      <c r="E151" t="s">
        <v>23</v>
      </c>
      <c r="F151" s="23"/>
      <c r="G151" s="23"/>
      <c r="H151" s="23">
        <v>0.83</v>
      </c>
      <c r="I151">
        <v>4</v>
      </c>
      <c r="J151" s="24" t="str">
        <f>VLOOKUP(H151,[1]Güteklasse!$B$4:$C$8,2)</f>
        <v>D</v>
      </c>
      <c r="K151" t="str">
        <f>VLOOKUP(E151,[1]Händleradressen!$B$3:$E$6,4,0)</f>
        <v>Düsseldorf</v>
      </c>
      <c r="L151" t="s">
        <v>27</v>
      </c>
      <c r="M151" s="21">
        <v>184</v>
      </c>
      <c r="N151" s="22">
        <v>0.28000000000000003</v>
      </c>
      <c r="O151" s="22">
        <f t="shared" si="2"/>
        <v>51.52</v>
      </c>
      <c r="P151" s="22"/>
      <c r="Q151" s="22"/>
    </row>
    <row r="152" spans="1:17" x14ac:dyDescent="0.25">
      <c r="A152" s="20">
        <v>147</v>
      </c>
      <c r="B152" t="s">
        <v>29</v>
      </c>
      <c r="C152" t="s">
        <v>36</v>
      </c>
      <c r="D152" t="s">
        <v>35</v>
      </c>
      <c r="E152" t="s">
        <v>28</v>
      </c>
      <c r="F152" s="23" t="s">
        <v>24</v>
      </c>
      <c r="G152" s="23" t="s">
        <v>24</v>
      </c>
      <c r="H152" s="23">
        <v>0.25</v>
      </c>
      <c r="I152">
        <v>2</v>
      </c>
      <c r="J152" s="24" t="str">
        <f>VLOOKUP(H152,[1]Güteklasse!$B$4:$C$8,2)</f>
        <v>A</v>
      </c>
      <c r="K152" t="str">
        <f>VLOOKUP(E152,[1]Händleradressen!$B$3:$E$6,4,0)</f>
        <v>München</v>
      </c>
      <c r="L152" t="s">
        <v>22</v>
      </c>
      <c r="M152" s="21">
        <v>48</v>
      </c>
      <c r="N152" s="22">
        <v>48.27</v>
      </c>
      <c r="O152" s="22">
        <f t="shared" si="2"/>
        <v>2316.96</v>
      </c>
      <c r="P152" s="22"/>
      <c r="Q152" s="22"/>
    </row>
    <row r="153" spans="1:17" x14ac:dyDescent="0.25">
      <c r="A153" s="20">
        <v>238</v>
      </c>
      <c r="B153" t="s">
        <v>32</v>
      </c>
      <c r="C153" t="s">
        <v>31</v>
      </c>
      <c r="D153" t="s">
        <v>26</v>
      </c>
      <c r="E153" t="s">
        <v>28</v>
      </c>
      <c r="F153" s="23"/>
      <c r="G153" s="23"/>
      <c r="H153" s="23">
        <v>0.39</v>
      </c>
      <c r="I153">
        <v>3</v>
      </c>
      <c r="J153" s="24" t="str">
        <f>VLOOKUP(H153,[1]Güteklasse!$B$4:$C$8,2)</f>
        <v>B</v>
      </c>
      <c r="K153" t="str">
        <f>VLOOKUP(E153,[1]Händleradressen!$B$3:$E$6,4,0)</f>
        <v>München</v>
      </c>
      <c r="L153" t="s">
        <v>27</v>
      </c>
      <c r="M153" s="21">
        <v>348</v>
      </c>
      <c r="N153" s="22">
        <v>0.15</v>
      </c>
      <c r="O153" s="22">
        <f t="shared" si="2"/>
        <v>52.199999999999996</v>
      </c>
      <c r="P153" s="22"/>
      <c r="Q153" s="22"/>
    </row>
    <row r="154" spans="1:17" x14ac:dyDescent="0.25">
      <c r="A154" s="20">
        <v>276</v>
      </c>
      <c r="B154" t="s">
        <v>29</v>
      </c>
      <c r="C154" t="s">
        <v>25</v>
      </c>
      <c r="D154" t="s">
        <v>37</v>
      </c>
      <c r="E154" t="s">
        <v>28</v>
      </c>
      <c r="F154" s="23" t="s">
        <v>24</v>
      </c>
      <c r="G154" s="23"/>
      <c r="H154" s="23">
        <v>0.44</v>
      </c>
      <c r="I154">
        <v>3</v>
      </c>
      <c r="J154" s="24" t="str">
        <f>VLOOKUP(H154,[1]Güteklasse!$B$4:$C$8,2)</f>
        <v>B</v>
      </c>
      <c r="K154" t="str">
        <f>VLOOKUP(E154,[1]Händleradressen!$B$3:$E$6,4,0)</f>
        <v>München</v>
      </c>
      <c r="L154" t="s">
        <v>27</v>
      </c>
      <c r="M154" s="21">
        <v>378</v>
      </c>
      <c r="N154" s="22">
        <v>0.14000000000000001</v>
      </c>
      <c r="O154" s="22">
        <f t="shared" si="2"/>
        <v>52.92</v>
      </c>
      <c r="P154" s="22"/>
      <c r="Q154" s="22"/>
    </row>
    <row r="155" spans="1:17" x14ac:dyDescent="0.25">
      <c r="A155" s="20">
        <v>150</v>
      </c>
      <c r="B155" t="s">
        <v>32</v>
      </c>
      <c r="C155" t="s">
        <v>20</v>
      </c>
      <c r="D155" t="s">
        <v>33</v>
      </c>
      <c r="E155" t="s">
        <v>38</v>
      </c>
      <c r="F155" s="23" t="s">
        <v>24</v>
      </c>
      <c r="G155" s="23"/>
      <c r="H155" s="23">
        <v>0.25</v>
      </c>
      <c r="I155">
        <v>2</v>
      </c>
      <c r="J155" s="24" t="str">
        <f>VLOOKUP(H155,[1]Güteklasse!$B$4:$C$8,2)</f>
        <v>A</v>
      </c>
      <c r="K155" t="str">
        <f>VLOOKUP(E155,[1]Händleradressen!$B$3:$E$6,4,0)</f>
        <v>Köln</v>
      </c>
      <c r="L155" t="s">
        <v>22</v>
      </c>
      <c r="M155" s="21">
        <v>44</v>
      </c>
      <c r="N155" s="22">
        <v>48.71</v>
      </c>
      <c r="O155" s="22">
        <f t="shared" si="2"/>
        <v>2143.2400000000002</v>
      </c>
      <c r="P155" s="22"/>
      <c r="Q155" s="22"/>
    </row>
    <row r="156" spans="1:17" x14ac:dyDescent="0.25">
      <c r="A156" s="20">
        <v>151</v>
      </c>
      <c r="B156" t="s">
        <v>32</v>
      </c>
      <c r="C156" t="s">
        <v>25</v>
      </c>
      <c r="D156" t="s">
        <v>21</v>
      </c>
      <c r="E156" t="s">
        <v>38</v>
      </c>
      <c r="F156" s="23"/>
      <c r="G156" s="23"/>
      <c r="H156" s="23">
        <v>0.25</v>
      </c>
      <c r="I156">
        <v>3</v>
      </c>
      <c r="J156" s="24" t="str">
        <f>VLOOKUP(H156,[1]Güteklasse!$B$4:$C$8,2)</f>
        <v>A</v>
      </c>
      <c r="K156" t="str">
        <f>VLOOKUP(E156,[1]Händleradressen!$B$3:$E$6,4,0)</f>
        <v>Köln</v>
      </c>
      <c r="L156" t="s">
        <v>27</v>
      </c>
      <c r="M156" s="21">
        <v>9999</v>
      </c>
      <c r="N156" s="22">
        <v>0.72</v>
      </c>
      <c r="O156" s="22">
        <f t="shared" si="2"/>
        <v>7199.28</v>
      </c>
      <c r="P156" s="22"/>
      <c r="Q156" s="22"/>
    </row>
    <row r="157" spans="1:17" x14ac:dyDescent="0.25">
      <c r="A157" s="20">
        <v>152</v>
      </c>
      <c r="B157" t="s">
        <v>19</v>
      </c>
      <c r="C157" t="s">
        <v>36</v>
      </c>
      <c r="D157" t="s">
        <v>21</v>
      </c>
      <c r="E157" t="s">
        <v>38</v>
      </c>
      <c r="F157" s="23" t="s">
        <v>24</v>
      </c>
      <c r="G157" s="23" t="s">
        <v>24</v>
      </c>
      <c r="H157" s="23">
        <v>0.26</v>
      </c>
      <c r="I157">
        <v>3</v>
      </c>
      <c r="J157" s="24" t="str">
        <f>VLOOKUP(H157,[1]Güteklasse!$B$4:$C$8,2)</f>
        <v>A</v>
      </c>
      <c r="K157" t="str">
        <f>VLOOKUP(E157,[1]Händleradressen!$B$3:$E$6,4,0)</f>
        <v>Köln</v>
      </c>
      <c r="L157" t="s">
        <v>22</v>
      </c>
      <c r="M157" s="21">
        <v>654</v>
      </c>
      <c r="N157" s="22">
        <v>45.82</v>
      </c>
      <c r="O157" s="22">
        <f t="shared" si="2"/>
        <v>29966.28</v>
      </c>
      <c r="P157" s="22"/>
      <c r="Q157" s="22"/>
    </row>
    <row r="158" spans="1:17" x14ac:dyDescent="0.25">
      <c r="A158" s="20">
        <v>153</v>
      </c>
      <c r="B158" t="s">
        <v>19</v>
      </c>
      <c r="C158" t="s">
        <v>36</v>
      </c>
      <c r="D158" t="s">
        <v>26</v>
      </c>
      <c r="E158" t="s">
        <v>30</v>
      </c>
      <c r="F158" s="23" t="s">
        <v>24</v>
      </c>
      <c r="G158" s="23" t="s">
        <v>24</v>
      </c>
      <c r="H158" s="23">
        <v>0.26</v>
      </c>
      <c r="I158">
        <v>1</v>
      </c>
      <c r="J158" s="24" t="str">
        <f>VLOOKUP(H158,[1]Güteklasse!$B$4:$C$8,2)</f>
        <v>A</v>
      </c>
      <c r="K158" t="str">
        <f>VLOOKUP(E158,[1]Händleradressen!$B$3:$E$6,4,0)</f>
        <v>Hamburg</v>
      </c>
      <c r="L158" t="s">
        <v>22</v>
      </c>
      <c r="M158" s="21">
        <v>8488</v>
      </c>
      <c r="N158" s="22">
        <v>54.06</v>
      </c>
      <c r="O158" s="22">
        <f t="shared" si="2"/>
        <v>458861.28</v>
      </c>
      <c r="P158" s="22"/>
      <c r="Q158" s="22"/>
    </row>
    <row r="159" spans="1:17" x14ac:dyDescent="0.25">
      <c r="A159" s="20">
        <v>2</v>
      </c>
      <c r="B159" t="s">
        <v>29</v>
      </c>
      <c r="C159" t="s">
        <v>31</v>
      </c>
      <c r="D159" t="s">
        <v>26</v>
      </c>
      <c r="E159" t="s">
        <v>23</v>
      </c>
      <c r="F159" s="23" t="s">
        <v>24</v>
      </c>
      <c r="G159" s="23" t="s">
        <v>24</v>
      </c>
      <c r="H159" s="23">
        <v>0</v>
      </c>
      <c r="I159">
        <v>3</v>
      </c>
      <c r="J159" s="24" t="str">
        <f>VLOOKUP(H159,[1]Güteklasse!$B$4:$C$8,2)</f>
        <v>A</v>
      </c>
      <c r="K159" t="str">
        <f>VLOOKUP(E159,[1]Händleradressen!$B$3:$E$6,4,0)</f>
        <v>Düsseldorf</v>
      </c>
      <c r="L159" t="s">
        <v>22</v>
      </c>
      <c r="M159" s="21">
        <v>1</v>
      </c>
      <c r="N159" s="22">
        <v>53.28</v>
      </c>
      <c r="O159" s="22">
        <f t="shared" si="2"/>
        <v>53.28</v>
      </c>
      <c r="P159" s="22"/>
      <c r="Q159" s="22"/>
    </row>
    <row r="160" spans="1:17" x14ac:dyDescent="0.25">
      <c r="A160" s="20">
        <v>155</v>
      </c>
      <c r="B160" t="s">
        <v>32</v>
      </c>
      <c r="C160" t="s">
        <v>20</v>
      </c>
      <c r="D160" t="s">
        <v>26</v>
      </c>
      <c r="E160" t="s">
        <v>23</v>
      </c>
      <c r="F160" s="23" t="s">
        <v>24</v>
      </c>
      <c r="G160" s="23" t="s">
        <v>24</v>
      </c>
      <c r="H160" s="23">
        <v>0.26</v>
      </c>
      <c r="I160">
        <v>3</v>
      </c>
      <c r="J160" s="24" t="str">
        <f>VLOOKUP(H160,[1]Güteklasse!$B$4:$C$8,2)</f>
        <v>A</v>
      </c>
      <c r="K160" t="str">
        <f>VLOOKUP(E160,[1]Händleradressen!$B$3:$E$6,4,0)</f>
        <v>Düsseldorf</v>
      </c>
      <c r="L160" t="s">
        <v>22</v>
      </c>
      <c r="M160" s="21">
        <v>26</v>
      </c>
      <c r="N160" s="22">
        <v>54.65</v>
      </c>
      <c r="O160" s="22">
        <f t="shared" si="2"/>
        <v>1420.8999999999999</v>
      </c>
      <c r="P160" s="22"/>
      <c r="Q160" s="22"/>
    </row>
    <row r="161" spans="1:17" x14ac:dyDescent="0.25">
      <c r="A161" s="20">
        <v>156</v>
      </c>
      <c r="B161" t="s">
        <v>19</v>
      </c>
      <c r="C161" t="s">
        <v>36</v>
      </c>
      <c r="D161" t="s">
        <v>33</v>
      </c>
      <c r="E161" t="s">
        <v>23</v>
      </c>
      <c r="F161" s="23" t="s">
        <v>24</v>
      </c>
      <c r="G161" s="23"/>
      <c r="H161" s="23">
        <v>0.27</v>
      </c>
      <c r="I161">
        <v>1</v>
      </c>
      <c r="J161" s="24" t="str">
        <f>VLOOKUP(H161,[1]Güteklasse!$B$4:$C$8,2)</f>
        <v>A</v>
      </c>
      <c r="K161" t="str">
        <f>VLOOKUP(E161,[1]Händleradressen!$B$3:$E$6,4,0)</f>
        <v>Düsseldorf</v>
      </c>
      <c r="L161" t="s">
        <v>27</v>
      </c>
      <c r="M161" s="21">
        <v>4534</v>
      </c>
      <c r="N161" s="22">
        <v>0.24</v>
      </c>
      <c r="O161" s="22">
        <f t="shared" si="2"/>
        <v>1088.1599999999999</v>
      </c>
      <c r="P161" s="22"/>
      <c r="Q161" s="22"/>
    </row>
    <row r="162" spans="1:17" x14ac:dyDescent="0.25">
      <c r="A162" s="20">
        <v>157</v>
      </c>
      <c r="B162" t="s">
        <v>19</v>
      </c>
      <c r="C162" t="s">
        <v>25</v>
      </c>
      <c r="D162" t="s">
        <v>34</v>
      </c>
      <c r="E162" t="s">
        <v>38</v>
      </c>
      <c r="F162" s="23" t="s">
        <v>24</v>
      </c>
      <c r="G162" s="23" t="s">
        <v>24</v>
      </c>
      <c r="H162" s="23">
        <v>0.27</v>
      </c>
      <c r="I162">
        <v>5</v>
      </c>
      <c r="J162" s="24" t="str">
        <f>VLOOKUP(H162,[1]Güteklasse!$B$4:$C$8,2)</f>
        <v>A</v>
      </c>
      <c r="K162" t="str">
        <f>VLOOKUP(E162,[1]Händleradressen!$B$3:$E$6,4,0)</f>
        <v>Köln</v>
      </c>
      <c r="L162" t="s">
        <v>22</v>
      </c>
      <c r="M162" s="21">
        <v>363</v>
      </c>
      <c r="N162" s="22">
        <v>49.8</v>
      </c>
      <c r="O162" s="22">
        <f t="shared" si="2"/>
        <v>18077.399999999998</v>
      </c>
      <c r="P162" s="22"/>
      <c r="Q162" s="22"/>
    </row>
    <row r="163" spans="1:17" x14ac:dyDescent="0.25">
      <c r="A163" s="20">
        <v>215</v>
      </c>
      <c r="B163" t="s">
        <v>32</v>
      </c>
      <c r="C163" t="s">
        <v>20</v>
      </c>
      <c r="D163" t="s">
        <v>37</v>
      </c>
      <c r="E163" t="s">
        <v>38</v>
      </c>
      <c r="F163" s="23" t="s">
        <v>24</v>
      </c>
      <c r="G163" s="23"/>
      <c r="H163" s="23">
        <v>0.36</v>
      </c>
      <c r="I163">
        <v>3</v>
      </c>
      <c r="J163" s="24" t="str">
        <f>VLOOKUP(H163,[1]Güteklasse!$B$4:$C$8,2)</f>
        <v>B</v>
      </c>
      <c r="K163" t="str">
        <f>VLOOKUP(E163,[1]Händleradressen!$B$3:$E$6,4,0)</f>
        <v>Köln</v>
      </c>
      <c r="L163" t="s">
        <v>27</v>
      </c>
      <c r="M163" s="21">
        <v>100</v>
      </c>
      <c r="N163" s="22">
        <v>0.54</v>
      </c>
      <c r="O163" s="22">
        <f t="shared" si="2"/>
        <v>54</v>
      </c>
      <c r="P163" s="22"/>
      <c r="Q163" s="22"/>
    </row>
    <row r="164" spans="1:17" x14ac:dyDescent="0.25">
      <c r="A164" s="20">
        <v>448</v>
      </c>
      <c r="B164" t="s">
        <v>29</v>
      </c>
      <c r="C164" t="s">
        <v>36</v>
      </c>
      <c r="D164" t="s">
        <v>35</v>
      </c>
      <c r="E164" t="s">
        <v>23</v>
      </c>
      <c r="F164" s="23" t="s">
        <v>24</v>
      </c>
      <c r="G164" s="23"/>
      <c r="H164" s="23">
        <v>0.75</v>
      </c>
      <c r="I164">
        <v>4</v>
      </c>
      <c r="J164" s="24" t="str">
        <f>VLOOKUP(H164,[1]Güteklasse!$B$4:$C$8,2)</f>
        <v>D</v>
      </c>
      <c r="K164" t="str">
        <f>VLOOKUP(E164,[1]Händleradressen!$B$3:$E$6,4,0)</f>
        <v>Düsseldorf</v>
      </c>
      <c r="L164" t="s">
        <v>27</v>
      </c>
      <c r="M164" s="21">
        <v>774</v>
      </c>
      <c r="N164" s="22">
        <v>7.0000000000000007E-2</v>
      </c>
      <c r="O164" s="22">
        <f t="shared" si="2"/>
        <v>54.180000000000007</v>
      </c>
      <c r="P164" s="22"/>
      <c r="Q164" s="22"/>
    </row>
    <row r="165" spans="1:17" x14ac:dyDescent="0.25">
      <c r="A165" s="20">
        <v>160</v>
      </c>
      <c r="B165" t="s">
        <v>29</v>
      </c>
      <c r="C165" t="s">
        <v>31</v>
      </c>
      <c r="D165" t="s">
        <v>26</v>
      </c>
      <c r="E165" t="s">
        <v>23</v>
      </c>
      <c r="F165" s="23" t="s">
        <v>24</v>
      </c>
      <c r="G165" s="23" t="s">
        <v>24</v>
      </c>
      <c r="H165" s="23">
        <v>0.27</v>
      </c>
      <c r="I165">
        <v>1</v>
      </c>
      <c r="J165" s="24" t="str">
        <f>VLOOKUP(H165,[1]Güteklasse!$B$4:$C$8,2)</f>
        <v>A</v>
      </c>
      <c r="K165" t="str">
        <f>VLOOKUP(E165,[1]Händleradressen!$B$3:$E$6,4,0)</f>
        <v>Düsseldorf</v>
      </c>
      <c r="L165" t="s">
        <v>22</v>
      </c>
      <c r="M165" s="21">
        <v>25</v>
      </c>
      <c r="N165" s="22">
        <v>49.53</v>
      </c>
      <c r="O165" s="22">
        <f t="shared" si="2"/>
        <v>1238.25</v>
      </c>
      <c r="P165" s="22"/>
      <c r="Q165" s="22"/>
    </row>
    <row r="166" spans="1:17" x14ac:dyDescent="0.25">
      <c r="A166" s="20">
        <v>327</v>
      </c>
      <c r="B166" t="s">
        <v>32</v>
      </c>
      <c r="C166" t="s">
        <v>25</v>
      </c>
      <c r="D166" t="s">
        <v>37</v>
      </c>
      <c r="E166" t="s">
        <v>28</v>
      </c>
      <c r="F166" s="23"/>
      <c r="G166" s="23"/>
      <c r="H166" s="23">
        <v>0.54</v>
      </c>
      <c r="I166">
        <v>3</v>
      </c>
      <c r="J166" s="24" t="str">
        <f>VLOOKUP(H166,[1]Güteklasse!$B$4:$C$8,2)</f>
        <v>C</v>
      </c>
      <c r="K166" t="str">
        <f>VLOOKUP(E166,[1]Händleradressen!$B$3:$E$6,4,0)</f>
        <v>München</v>
      </c>
      <c r="L166" t="s">
        <v>27</v>
      </c>
      <c r="M166" s="21">
        <v>464</v>
      </c>
      <c r="N166" s="22">
        <v>0.12</v>
      </c>
      <c r="O166" s="22">
        <f t="shared" si="2"/>
        <v>55.68</v>
      </c>
      <c r="P166" s="22"/>
      <c r="Q166" s="22"/>
    </row>
    <row r="167" spans="1:17" x14ac:dyDescent="0.25">
      <c r="A167" s="20">
        <v>477</v>
      </c>
      <c r="B167" t="s">
        <v>29</v>
      </c>
      <c r="C167" t="s">
        <v>31</v>
      </c>
      <c r="D167" t="s">
        <v>26</v>
      </c>
      <c r="E167" t="s">
        <v>38</v>
      </c>
      <c r="F167" s="23" t="s">
        <v>24</v>
      </c>
      <c r="G167" s="23"/>
      <c r="H167" s="23">
        <v>0.82</v>
      </c>
      <c r="I167">
        <v>3</v>
      </c>
      <c r="J167" s="24" t="str">
        <f>VLOOKUP(H167,[1]Güteklasse!$B$4:$C$8,2)</f>
        <v>D</v>
      </c>
      <c r="K167" t="str">
        <f>VLOOKUP(E167,[1]Händleradressen!$B$3:$E$6,4,0)</f>
        <v>Köln</v>
      </c>
      <c r="L167" t="s">
        <v>27</v>
      </c>
      <c r="M167" s="21">
        <v>627</v>
      </c>
      <c r="N167" s="22">
        <v>0.09</v>
      </c>
      <c r="O167" s="22">
        <f t="shared" si="2"/>
        <v>56.43</v>
      </c>
      <c r="P167" s="22"/>
      <c r="Q167" s="22"/>
    </row>
    <row r="168" spans="1:17" x14ac:dyDescent="0.25">
      <c r="A168" s="20">
        <v>163</v>
      </c>
      <c r="B168" t="s">
        <v>19</v>
      </c>
      <c r="C168" t="s">
        <v>20</v>
      </c>
      <c r="D168" t="s">
        <v>21</v>
      </c>
      <c r="E168" t="s">
        <v>38</v>
      </c>
      <c r="F168" s="23" t="s">
        <v>24</v>
      </c>
      <c r="G168" s="23" t="s">
        <v>24</v>
      </c>
      <c r="H168" s="23">
        <v>0.28000000000000003</v>
      </c>
      <c r="I168">
        <v>4</v>
      </c>
      <c r="J168" s="24" t="str">
        <f>VLOOKUP(H168,[1]Güteklasse!$B$4:$C$8,2)</f>
        <v>A</v>
      </c>
      <c r="K168" t="str">
        <f>VLOOKUP(E168,[1]Händleradressen!$B$3:$E$6,4,0)</f>
        <v>Köln</v>
      </c>
      <c r="L168" t="s">
        <v>22</v>
      </c>
      <c r="M168" s="21">
        <v>9889</v>
      </c>
      <c r="N168" s="22">
        <v>46</v>
      </c>
      <c r="O168" s="22">
        <f t="shared" si="2"/>
        <v>454894</v>
      </c>
      <c r="P168" s="22"/>
      <c r="Q168" s="22"/>
    </row>
    <row r="169" spans="1:17" x14ac:dyDescent="0.25">
      <c r="A169" s="20">
        <v>442</v>
      </c>
      <c r="B169" t="s">
        <v>32</v>
      </c>
      <c r="C169" t="s">
        <v>20</v>
      </c>
      <c r="D169" t="s">
        <v>21</v>
      </c>
      <c r="E169" t="s">
        <v>23</v>
      </c>
      <c r="F169" s="23" t="s">
        <v>24</v>
      </c>
      <c r="G169" s="23"/>
      <c r="H169" s="23">
        <v>0.74</v>
      </c>
      <c r="I169">
        <v>4</v>
      </c>
      <c r="J169" s="24" t="str">
        <f>VLOOKUP(H169,[1]Güteklasse!$B$4:$C$8,2)</f>
        <v>D</v>
      </c>
      <c r="K169" t="str">
        <f>VLOOKUP(E169,[1]Händleradressen!$B$3:$E$6,4,0)</f>
        <v>Düsseldorf</v>
      </c>
      <c r="L169" t="s">
        <v>27</v>
      </c>
      <c r="M169" s="21">
        <v>575</v>
      </c>
      <c r="N169" s="22">
        <v>0.1</v>
      </c>
      <c r="O169" s="22">
        <f t="shared" si="2"/>
        <v>57.5</v>
      </c>
      <c r="P169" s="22"/>
      <c r="Q169" s="22"/>
    </row>
    <row r="170" spans="1:17" x14ac:dyDescent="0.25">
      <c r="A170" s="20">
        <v>388</v>
      </c>
      <c r="B170" t="s">
        <v>32</v>
      </c>
      <c r="C170" t="s">
        <v>20</v>
      </c>
      <c r="D170" t="s">
        <v>40</v>
      </c>
      <c r="E170" t="s">
        <v>30</v>
      </c>
      <c r="F170" s="23" t="s">
        <v>24</v>
      </c>
      <c r="G170" s="23"/>
      <c r="H170" s="23">
        <v>0.64</v>
      </c>
      <c r="I170">
        <v>1</v>
      </c>
      <c r="J170" s="24" t="str">
        <f>VLOOKUP(H170,[1]Güteklasse!$B$4:$C$8,2)</f>
        <v>D</v>
      </c>
      <c r="K170" t="str">
        <f>VLOOKUP(E170,[1]Händleradressen!$B$3:$E$6,4,0)</f>
        <v>Hamburg</v>
      </c>
      <c r="L170" t="s">
        <v>27</v>
      </c>
      <c r="M170" s="21">
        <v>860</v>
      </c>
      <c r="N170" s="22">
        <v>7.0000000000000007E-2</v>
      </c>
      <c r="O170" s="22">
        <f t="shared" si="2"/>
        <v>60.2</v>
      </c>
      <c r="P170" s="22"/>
      <c r="Q170" s="22"/>
    </row>
    <row r="171" spans="1:17" x14ac:dyDescent="0.25">
      <c r="A171" s="20">
        <v>261</v>
      </c>
      <c r="B171" t="s">
        <v>29</v>
      </c>
      <c r="C171" t="s">
        <v>20</v>
      </c>
      <c r="D171" t="s">
        <v>37</v>
      </c>
      <c r="E171" t="s">
        <v>38</v>
      </c>
      <c r="F171" s="23" t="s">
        <v>24</v>
      </c>
      <c r="G171" s="23"/>
      <c r="H171" s="23">
        <v>0.42</v>
      </c>
      <c r="I171">
        <v>2</v>
      </c>
      <c r="J171" s="24" t="str">
        <f>VLOOKUP(H171,[1]Güteklasse!$B$4:$C$8,2)</f>
        <v>B</v>
      </c>
      <c r="K171" t="str">
        <f>VLOOKUP(E171,[1]Händleradressen!$B$3:$E$6,4,0)</f>
        <v>Köln</v>
      </c>
      <c r="L171" t="s">
        <v>27</v>
      </c>
      <c r="M171" s="21">
        <v>620</v>
      </c>
      <c r="N171" s="22">
        <v>0.1</v>
      </c>
      <c r="O171" s="22">
        <f t="shared" si="2"/>
        <v>62</v>
      </c>
      <c r="P171" s="22"/>
      <c r="Q171" s="22"/>
    </row>
    <row r="172" spans="1:17" x14ac:dyDescent="0.25">
      <c r="A172" s="20">
        <v>523</v>
      </c>
      <c r="B172" t="s">
        <v>29</v>
      </c>
      <c r="C172" t="s">
        <v>20</v>
      </c>
      <c r="D172" t="s">
        <v>34</v>
      </c>
      <c r="E172" t="s">
        <v>23</v>
      </c>
      <c r="F172" s="23" t="s">
        <v>24</v>
      </c>
      <c r="G172" s="23"/>
      <c r="H172" s="23">
        <v>0.89</v>
      </c>
      <c r="I172">
        <v>2</v>
      </c>
      <c r="J172" s="24" t="str">
        <f>VLOOKUP(H172,[1]Güteklasse!$B$4:$C$8,2)</f>
        <v>D</v>
      </c>
      <c r="K172" t="str">
        <f>VLOOKUP(E172,[1]Händleradressen!$B$3:$E$6,4,0)</f>
        <v>Düsseldorf</v>
      </c>
      <c r="L172" t="s">
        <v>27</v>
      </c>
      <c r="M172" s="21">
        <v>196</v>
      </c>
      <c r="N172" s="22">
        <v>0.33</v>
      </c>
      <c r="O172" s="22">
        <f t="shared" si="2"/>
        <v>64.680000000000007</v>
      </c>
      <c r="P172" s="22"/>
      <c r="Q172" s="22"/>
    </row>
    <row r="173" spans="1:17" x14ac:dyDescent="0.25">
      <c r="A173" s="20">
        <v>510</v>
      </c>
      <c r="B173" t="s">
        <v>32</v>
      </c>
      <c r="C173" t="s">
        <v>20</v>
      </c>
      <c r="D173" t="s">
        <v>26</v>
      </c>
      <c r="E173" t="s">
        <v>23</v>
      </c>
      <c r="F173" s="23" t="s">
        <v>24</v>
      </c>
      <c r="G173" s="23"/>
      <c r="H173" s="23">
        <v>0.87</v>
      </c>
      <c r="I173">
        <v>4</v>
      </c>
      <c r="J173" s="24" t="str">
        <f>VLOOKUP(H173,[1]Güteklasse!$B$4:$C$8,2)</f>
        <v>D</v>
      </c>
      <c r="K173" t="str">
        <f>VLOOKUP(E173,[1]Händleradressen!$B$3:$E$6,4,0)</f>
        <v>Düsseldorf</v>
      </c>
      <c r="L173" t="s">
        <v>27</v>
      </c>
      <c r="M173" s="21">
        <v>827</v>
      </c>
      <c r="N173" s="22">
        <v>0.08</v>
      </c>
      <c r="O173" s="22">
        <f t="shared" si="2"/>
        <v>66.16</v>
      </c>
      <c r="P173" s="22"/>
      <c r="Q173" s="22"/>
    </row>
    <row r="174" spans="1:17" x14ac:dyDescent="0.25">
      <c r="A174" s="20">
        <v>415</v>
      </c>
      <c r="B174" t="s">
        <v>32</v>
      </c>
      <c r="C174" t="s">
        <v>36</v>
      </c>
      <c r="D174" t="s">
        <v>34</v>
      </c>
      <c r="E174" t="s">
        <v>30</v>
      </c>
      <c r="F174" s="23" t="s">
        <v>24</v>
      </c>
      <c r="G174" s="23"/>
      <c r="H174" s="23">
        <v>0.68</v>
      </c>
      <c r="I174">
        <v>4</v>
      </c>
      <c r="J174" s="24" t="str">
        <f>VLOOKUP(H174,[1]Güteklasse!$B$4:$C$8,2)</f>
        <v>D</v>
      </c>
      <c r="K174" t="str">
        <f>VLOOKUP(E174,[1]Händleradressen!$B$3:$E$6,4,0)</f>
        <v>Hamburg</v>
      </c>
      <c r="L174" t="s">
        <v>27</v>
      </c>
      <c r="M174" s="21">
        <v>746</v>
      </c>
      <c r="N174" s="22">
        <v>0.09</v>
      </c>
      <c r="O174" s="22">
        <f t="shared" si="2"/>
        <v>67.14</v>
      </c>
      <c r="P174" s="22"/>
      <c r="Q174" s="22"/>
    </row>
    <row r="175" spans="1:17" x14ac:dyDescent="0.25">
      <c r="A175" s="20">
        <v>170</v>
      </c>
      <c r="B175" t="s">
        <v>29</v>
      </c>
      <c r="C175" t="s">
        <v>36</v>
      </c>
      <c r="D175" t="s">
        <v>35</v>
      </c>
      <c r="E175" t="s">
        <v>28</v>
      </c>
      <c r="F175" s="23" t="s">
        <v>24</v>
      </c>
      <c r="G175" s="23"/>
      <c r="H175" s="23">
        <v>0.28999999999999998</v>
      </c>
      <c r="I175">
        <v>2</v>
      </c>
      <c r="J175" s="24" t="str">
        <f>VLOOKUP(H175,[1]Güteklasse!$B$4:$C$8,2)</f>
        <v>A</v>
      </c>
      <c r="K175" t="str">
        <f>VLOOKUP(E175,[1]Händleradressen!$B$3:$E$6,4,0)</f>
        <v>München</v>
      </c>
      <c r="L175" t="s">
        <v>27</v>
      </c>
      <c r="M175" s="21">
        <v>759</v>
      </c>
      <c r="N175" s="22">
        <v>0.95</v>
      </c>
      <c r="O175" s="22">
        <f t="shared" si="2"/>
        <v>721.05</v>
      </c>
      <c r="P175" s="22"/>
      <c r="Q175" s="22"/>
    </row>
    <row r="176" spans="1:17" x14ac:dyDescent="0.25">
      <c r="A176" s="20">
        <v>216</v>
      </c>
      <c r="B176" t="s">
        <v>32</v>
      </c>
      <c r="C176" t="s">
        <v>36</v>
      </c>
      <c r="D176" t="s">
        <v>21</v>
      </c>
      <c r="E176" t="s">
        <v>38</v>
      </c>
      <c r="F176" s="23" t="s">
        <v>24</v>
      </c>
      <c r="G176" s="23"/>
      <c r="H176" s="23">
        <v>0.36</v>
      </c>
      <c r="I176">
        <v>4</v>
      </c>
      <c r="J176" s="24" t="str">
        <f>VLOOKUP(H176,[1]Güteklasse!$B$4:$C$8,2)</f>
        <v>B</v>
      </c>
      <c r="K176" t="str">
        <f>VLOOKUP(E176,[1]Händleradressen!$B$3:$E$6,4,0)</f>
        <v>Köln</v>
      </c>
      <c r="L176" t="s">
        <v>27</v>
      </c>
      <c r="M176" s="21">
        <v>503</v>
      </c>
      <c r="N176" s="22">
        <v>0.14000000000000001</v>
      </c>
      <c r="O176" s="22">
        <f t="shared" si="2"/>
        <v>70.42</v>
      </c>
      <c r="P176" s="22"/>
      <c r="Q176" s="22"/>
    </row>
    <row r="177" spans="1:17" x14ac:dyDescent="0.25">
      <c r="A177" s="20">
        <v>172</v>
      </c>
      <c r="B177" t="s">
        <v>32</v>
      </c>
      <c r="C177" t="s">
        <v>36</v>
      </c>
      <c r="D177" t="s">
        <v>21</v>
      </c>
      <c r="E177" t="s">
        <v>23</v>
      </c>
      <c r="F177" s="23" t="s">
        <v>24</v>
      </c>
      <c r="G177" s="23"/>
      <c r="H177" s="23">
        <v>0.28999999999999998</v>
      </c>
      <c r="I177">
        <v>1</v>
      </c>
      <c r="J177" s="24" t="str">
        <f>VLOOKUP(H177,[1]Güteklasse!$B$4:$C$8,2)</f>
        <v>A</v>
      </c>
      <c r="K177" t="str">
        <f>VLOOKUP(E177,[1]Händleradressen!$B$3:$E$6,4,0)</f>
        <v>Düsseldorf</v>
      </c>
      <c r="L177" t="s">
        <v>27</v>
      </c>
      <c r="M177" s="21">
        <v>643</v>
      </c>
      <c r="N177" s="22">
        <v>0.85</v>
      </c>
      <c r="O177" s="22">
        <f t="shared" si="2"/>
        <v>546.54999999999995</v>
      </c>
      <c r="P177" s="22"/>
      <c r="Q177" s="22"/>
    </row>
    <row r="178" spans="1:17" x14ac:dyDescent="0.25">
      <c r="A178" s="20">
        <v>173</v>
      </c>
      <c r="B178" t="s">
        <v>19</v>
      </c>
      <c r="C178" t="s">
        <v>31</v>
      </c>
      <c r="D178" t="s">
        <v>26</v>
      </c>
      <c r="E178" t="s">
        <v>23</v>
      </c>
      <c r="F178" s="23" t="s">
        <v>24</v>
      </c>
      <c r="G178" s="23"/>
      <c r="H178" s="23">
        <v>0.3</v>
      </c>
      <c r="I178">
        <v>1</v>
      </c>
      <c r="J178" s="24" t="str">
        <f>VLOOKUP(H178,[1]Güteklasse!$B$4:$C$8,2)</f>
        <v>A</v>
      </c>
      <c r="K178" t="str">
        <f>VLOOKUP(E178,[1]Händleradressen!$B$3:$E$6,4,0)</f>
        <v>Düsseldorf</v>
      </c>
      <c r="L178" t="s">
        <v>22</v>
      </c>
      <c r="M178" s="21">
        <v>656</v>
      </c>
      <c r="N178" s="22">
        <v>46.92</v>
      </c>
      <c r="O178" s="22">
        <f t="shared" si="2"/>
        <v>30779.52</v>
      </c>
      <c r="P178" s="22"/>
      <c r="Q178" s="22"/>
    </row>
    <row r="179" spans="1:17" x14ac:dyDescent="0.25">
      <c r="A179" s="20">
        <v>174</v>
      </c>
      <c r="B179" t="s">
        <v>29</v>
      </c>
      <c r="C179" t="s">
        <v>25</v>
      </c>
      <c r="D179" t="s">
        <v>26</v>
      </c>
      <c r="E179" t="s">
        <v>23</v>
      </c>
      <c r="F179" s="23" t="s">
        <v>24</v>
      </c>
      <c r="G179" s="23"/>
      <c r="H179" s="23">
        <v>0.3</v>
      </c>
      <c r="I179">
        <v>1</v>
      </c>
      <c r="J179" s="24" t="str">
        <f>VLOOKUP(H179,[1]Güteklasse!$B$4:$C$8,2)</f>
        <v>A</v>
      </c>
      <c r="K179" t="str">
        <f>VLOOKUP(E179,[1]Händleradressen!$B$3:$E$6,4,0)</f>
        <v>Düsseldorf</v>
      </c>
      <c r="L179" t="s">
        <v>22</v>
      </c>
      <c r="M179" s="21">
        <v>42</v>
      </c>
      <c r="N179" s="22">
        <v>48.83</v>
      </c>
      <c r="O179" s="22">
        <f t="shared" si="2"/>
        <v>2050.86</v>
      </c>
      <c r="P179" s="22"/>
      <c r="Q179" s="22"/>
    </row>
    <row r="180" spans="1:17" x14ac:dyDescent="0.25">
      <c r="A180" s="20">
        <v>175</v>
      </c>
      <c r="B180" t="s">
        <v>29</v>
      </c>
      <c r="C180" t="s">
        <v>31</v>
      </c>
      <c r="D180" t="s">
        <v>33</v>
      </c>
      <c r="E180" t="s">
        <v>30</v>
      </c>
      <c r="F180" s="23" t="s">
        <v>24</v>
      </c>
      <c r="G180" s="23"/>
      <c r="H180" s="23">
        <v>0.3</v>
      </c>
      <c r="I180">
        <v>2</v>
      </c>
      <c r="J180" s="24" t="str">
        <f>VLOOKUP(H180,[1]Güteklasse!$B$4:$C$8,2)</f>
        <v>A</v>
      </c>
      <c r="K180" t="str">
        <f>VLOOKUP(E180,[1]Händleradressen!$B$3:$E$6,4,0)</f>
        <v>Hamburg</v>
      </c>
      <c r="L180" t="s">
        <v>22</v>
      </c>
      <c r="M180" s="21">
        <v>42</v>
      </c>
      <c r="N180" s="22">
        <v>49.41</v>
      </c>
      <c r="O180" s="22">
        <f t="shared" si="2"/>
        <v>2075.2199999999998</v>
      </c>
      <c r="P180" s="22"/>
      <c r="Q180" s="22"/>
    </row>
    <row r="181" spans="1:17" x14ac:dyDescent="0.25">
      <c r="A181" s="20">
        <v>451</v>
      </c>
      <c r="B181" t="s">
        <v>32</v>
      </c>
      <c r="C181" t="s">
        <v>20</v>
      </c>
      <c r="D181" t="s">
        <v>37</v>
      </c>
      <c r="E181" t="s">
        <v>28</v>
      </c>
      <c r="F181" s="23"/>
      <c r="G181" s="23"/>
      <c r="H181" s="23">
        <v>0.75</v>
      </c>
      <c r="I181">
        <v>4</v>
      </c>
      <c r="J181" s="24" t="str">
        <f>VLOOKUP(H181,[1]Güteklasse!$B$4:$C$8,2)</f>
        <v>D</v>
      </c>
      <c r="K181" t="str">
        <f>VLOOKUP(E181,[1]Händleradressen!$B$3:$E$6,4,0)</f>
        <v>München</v>
      </c>
      <c r="L181" t="s">
        <v>27</v>
      </c>
      <c r="M181" s="21">
        <v>156</v>
      </c>
      <c r="N181" s="22">
        <v>0.47</v>
      </c>
      <c r="O181" s="22">
        <f t="shared" si="2"/>
        <v>73.319999999999993</v>
      </c>
      <c r="P181" s="22"/>
      <c r="Q181" s="22"/>
    </row>
    <row r="182" spans="1:17" x14ac:dyDescent="0.25">
      <c r="A182" s="20">
        <v>277</v>
      </c>
      <c r="B182" t="s">
        <v>29</v>
      </c>
      <c r="C182" t="s">
        <v>20</v>
      </c>
      <c r="D182" t="s">
        <v>26</v>
      </c>
      <c r="E182" t="s">
        <v>30</v>
      </c>
      <c r="F182" s="23" t="s">
        <v>24</v>
      </c>
      <c r="G182" s="23"/>
      <c r="H182" s="23">
        <v>0.44</v>
      </c>
      <c r="I182">
        <v>2</v>
      </c>
      <c r="J182" s="24" t="str">
        <f>VLOOKUP(H182,[1]Güteklasse!$B$4:$C$8,2)</f>
        <v>B</v>
      </c>
      <c r="K182" t="str">
        <f>VLOOKUP(E182,[1]Händleradressen!$B$3:$E$6,4,0)</f>
        <v>Hamburg</v>
      </c>
      <c r="L182" t="s">
        <v>27</v>
      </c>
      <c r="M182" s="21">
        <v>208</v>
      </c>
      <c r="N182" s="22">
        <v>0.36</v>
      </c>
      <c r="O182" s="22">
        <f t="shared" si="2"/>
        <v>74.88</v>
      </c>
      <c r="P182" s="22"/>
      <c r="Q182" s="22"/>
    </row>
    <row r="183" spans="1:17" x14ac:dyDescent="0.25">
      <c r="A183" s="20">
        <v>303</v>
      </c>
      <c r="B183" t="s">
        <v>29</v>
      </c>
      <c r="C183" t="s">
        <v>25</v>
      </c>
      <c r="D183" t="s">
        <v>26</v>
      </c>
      <c r="E183" t="s">
        <v>28</v>
      </c>
      <c r="F183" s="23"/>
      <c r="G183" s="23"/>
      <c r="H183" s="23">
        <v>0.5</v>
      </c>
      <c r="I183">
        <v>2</v>
      </c>
      <c r="J183" s="24" t="str">
        <f>VLOOKUP(H183,[1]Güteklasse!$B$4:$C$8,2)</f>
        <v>C</v>
      </c>
      <c r="K183" t="str">
        <f>VLOOKUP(E183,[1]Händleradressen!$B$3:$E$6,4,0)</f>
        <v>München</v>
      </c>
      <c r="L183" t="s">
        <v>27</v>
      </c>
      <c r="M183" s="21">
        <v>312</v>
      </c>
      <c r="N183" s="22">
        <v>0.24</v>
      </c>
      <c r="O183" s="22">
        <f t="shared" si="2"/>
        <v>74.88</v>
      </c>
      <c r="P183" s="22"/>
      <c r="Q183" s="22"/>
    </row>
    <row r="184" spans="1:17" x14ac:dyDescent="0.25">
      <c r="A184" s="20">
        <v>68</v>
      </c>
      <c r="B184" t="s">
        <v>29</v>
      </c>
      <c r="C184" t="s">
        <v>31</v>
      </c>
      <c r="D184" t="s">
        <v>33</v>
      </c>
      <c r="E184" t="s">
        <v>38</v>
      </c>
      <c r="F184" s="23" t="s">
        <v>24</v>
      </c>
      <c r="G184" s="23"/>
      <c r="H184" s="23">
        <v>0.12</v>
      </c>
      <c r="I184">
        <v>4</v>
      </c>
      <c r="J184" s="24" t="str">
        <f>VLOOKUP(H184,[1]Güteklasse!$B$4:$C$8,2)</f>
        <v>A</v>
      </c>
      <c r="K184" t="str">
        <f>VLOOKUP(E184,[1]Händleradressen!$B$3:$E$6,4,0)</f>
        <v>Köln</v>
      </c>
      <c r="L184" t="s">
        <v>27</v>
      </c>
      <c r="M184" s="21">
        <v>198</v>
      </c>
      <c r="N184" s="22">
        <v>0.38</v>
      </c>
      <c r="O184" s="22">
        <f t="shared" si="2"/>
        <v>75.239999999999995</v>
      </c>
      <c r="P184" s="22"/>
      <c r="Q184" s="22"/>
    </row>
    <row r="185" spans="1:17" x14ac:dyDescent="0.25">
      <c r="A185" s="20">
        <v>180</v>
      </c>
      <c r="B185" t="s">
        <v>19</v>
      </c>
      <c r="C185" t="s">
        <v>31</v>
      </c>
      <c r="D185" t="s">
        <v>26</v>
      </c>
      <c r="E185" t="s">
        <v>30</v>
      </c>
      <c r="F185" s="23" t="s">
        <v>24</v>
      </c>
      <c r="G185" s="23" t="s">
        <v>24</v>
      </c>
      <c r="H185" s="23">
        <v>0.32</v>
      </c>
      <c r="I185">
        <v>2</v>
      </c>
      <c r="J185" s="24" t="str">
        <f>VLOOKUP(H185,[1]Güteklasse!$B$4:$C$8,2)</f>
        <v>A</v>
      </c>
      <c r="K185" t="str">
        <f>VLOOKUP(E185,[1]Händleradressen!$B$3:$E$6,4,0)</f>
        <v>Hamburg</v>
      </c>
      <c r="L185" t="s">
        <v>22</v>
      </c>
      <c r="M185" s="21">
        <v>234</v>
      </c>
      <c r="N185" s="22">
        <v>45.45</v>
      </c>
      <c r="O185" s="22">
        <f t="shared" si="2"/>
        <v>10635.300000000001</v>
      </c>
      <c r="P185" s="22"/>
      <c r="Q185" s="22"/>
    </row>
    <row r="186" spans="1:17" x14ac:dyDescent="0.25">
      <c r="A186" s="20">
        <v>179</v>
      </c>
      <c r="B186" t="s">
        <v>19</v>
      </c>
      <c r="C186" t="s">
        <v>31</v>
      </c>
      <c r="D186" t="s">
        <v>21</v>
      </c>
      <c r="E186" t="s">
        <v>28</v>
      </c>
      <c r="F186" s="23" t="s">
        <v>24</v>
      </c>
      <c r="G186" s="23"/>
      <c r="H186" s="23">
        <v>0.32</v>
      </c>
      <c r="I186">
        <v>4</v>
      </c>
      <c r="J186" s="24" t="str">
        <f>VLOOKUP(H186,[1]Güteklasse!$B$4:$C$8,2)</f>
        <v>A</v>
      </c>
      <c r="K186" t="str">
        <f>VLOOKUP(E186,[1]Händleradressen!$B$3:$E$6,4,0)</f>
        <v>München</v>
      </c>
      <c r="L186" t="s">
        <v>27</v>
      </c>
      <c r="M186" s="21">
        <v>343</v>
      </c>
      <c r="N186" s="22">
        <v>0.22</v>
      </c>
      <c r="O186" s="22">
        <f t="shared" si="2"/>
        <v>75.459999999999994</v>
      </c>
      <c r="P186" s="22"/>
      <c r="Q186" s="22"/>
    </row>
    <row r="187" spans="1:17" x14ac:dyDescent="0.25">
      <c r="A187" s="20">
        <v>121</v>
      </c>
      <c r="B187" t="s">
        <v>32</v>
      </c>
      <c r="C187" t="s">
        <v>25</v>
      </c>
      <c r="D187" t="s">
        <v>33</v>
      </c>
      <c r="E187" t="s">
        <v>38</v>
      </c>
      <c r="F187" s="23" t="s">
        <v>24</v>
      </c>
      <c r="G187" s="23"/>
      <c r="H187" s="23">
        <v>0.21</v>
      </c>
      <c r="I187">
        <v>2</v>
      </c>
      <c r="J187" s="24" t="str">
        <f>VLOOKUP(H187,[1]Güteklasse!$B$4:$C$8,2)</f>
        <v>A</v>
      </c>
      <c r="K187" t="str">
        <f>VLOOKUP(E187,[1]Händleradressen!$B$3:$E$6,4,0)</f>
        <v>Köln</v>
      </c>
      <c r="L187" t="s">
        <v>27</v>
      </c>
      <c r="M187" s="21">
        <v>497</v>
      </c>
      <c r="N187" s="22">
        <v>0.16</v>
      </c>
      <c r="O187" s="22">
        <f t="shared" si="2"/>
        <v>79.52</v>
      </c>
      <c r="P187" s="22"/>
      <c r="Q187" s="22"/>
    </row>
    <row r="188" spans="1:17" x14ac:dyDescent="0.25">
      <c r="A188" s="20">
        <v>168</v>
      </c>
      <c r="B188" t="s">
        <v>19</v>
      </c>
      <c r="C188" t="s">
        <v>31</v>
      </c>
      <c r="D188" t="s">
        <v>37</v>
      </c>
      <c r="E188" t="s">
        <v>38</v>
      </c>
      <c r="F188" s="23"/>
      <c r="G188" s="23"/>
      <c r="H188" s="23">
        <v>0.28999999999999998</v>
      </c>
      <c r="I188">
        <v>1</v>
      </c>
      <c r="J188" s="24" t="str">
        <f>VLOOKUP(H188,[1]Güteklasse!$B$4:$C$8,2)</f>
        <v>A</v>
      </c>
      <c r="K188" t="str">
        <f>VLOOKUP(E188,[1]Händleradressen!$B$3:$E$6,4,0)</f>
        <v>Köln</v>
      </c>
      <c r="L188" t="s">
        <v>27</v>
      </c>
      <c r="M188" s="21">
        <v>532</v>
      </c>
      <c r="N188" s="22">
        <v>0.15</v>
      </c>
      <c r="O188" s="22">
        <f t="shared" si="2"/>
        <v>79.8</v>
      </c>
      <c r="P188" s="22"/>
      <c r="Q188" s="22"/>
    </row>
    <row r="189" spans="1:17" x14ac:dyDescent="0.25">
      <c r="A189" s="20">
        <v>358</v>
      </c>
      <c r="B189" t="s">
        <v>32</v>
      </c>
      <c r="C189" t="s">
        <v>20</v>
      </c>
      <c r="D189" t="s">
        <v>26</v>
      </c>
      <c r="E189" t="s">
        <v>28</v>
      </c>
      <c r="F189" s="23" t="s">
        <v>24</v>
      </c>
      <c r="G189" s="23"/>
      <c r="H189" s="23">
        <v>0.59</v>
      </c>
      <c r="I189">
        <v>3</v>
      </c>
      <c r="J189" s="24" t="str">
        <f>VLOOKUP(H189,[1]Güteklasse!$B$4:$C$8,2)</f>
        <v>D</v>
      </c>
      <c r="K189" t="str">
        <f>VLOOKUP(E189,[1]Händleradressen!$B$3:$E$6,4,0)</f>
        <v>München</v>
      </c>
      <c r="L189" t="s">
        <v>27</v>
      </c>
      <c r="M189" s="21">
        <v>103</v>
      </c>
      <c r="N189" s="22">
        <v>0.8</v>
      </c>
      <c r="O189" s="22">
        <f t="shared" si="2"/>
        <v>82.4</v>
      </c>
      <c r="P189" s="22"/>
      <c r="Q189" s="22"/>
    </row>
    <row r="190" spans="1:17" x14ac:dyDescent="0.25">
      <c r="A190" s="20">
        <v>342</v>
      </c>
      <c r="B190" t="s">
        <v>32</v>
      </c>
      <c r="C190" t="s">
        <v>31</v>
      </c>
      <c r="D190" t="s">
        <v>33</v>
      </c>
      <c r="E190" t="s">
        <v>28</v>
      </c>
      <c r="F190" s="23"/>
      <c r="G190" s="23"/>
      <c r="H190" s="23">
        <v>0.56999999999999995</v>
      </c>
      <c r="I190">
        <v>3</v>
      </c>
      <c r="J190" s="24" t="str">
        <f>VLOOKUP(H190,[1]Güteklasse!$B$4:$C$8,2)</f>
        <v>C</v>
      </c>
      <c r="K190" t="str">
        <f>VLOOKUP(E190,[1]Händleradressen!$B$3:$E$6,4,0)</f>
        <v>München</v>
      </c>
      <c r="L190" t="s">
        <v>27</v>
      </c>
      <c r="M190" s="21">
        <v>218</v>
      </c>
      <c r="N190" s="22">
        <v>0.38</v>
      </c>
      <c r="O190" s="22">
        <f t="shared" si="2"/>
        <v>82.84</v>
      </c>
      <c r="P190" s="22"/>
      <c r="Q190" s="22"/>
    </row>
    <row r="191" spans="1:17" x14ac:dyDescent="0.25">
      <c r="A191" s="20">
        <v>186</v>
      </c>
      <c r="B191" t="s">
        <v>19</v>
      </c>
      <c r="C191" t="s">
        <v>36</v>
      </c>
      <c r="D191" t="s">
        <v>34</v>
      </c>
      <c r="E191" t="s">
        <v>28</v>
      </c>
      <c r="F191" s="23" t="s">
        <v>24</v>
      </c>
      <c r="G191" s="23"/>
      <c r="H191" s="23">
        <v>0.33</v>
      </c>
      <c r="I191">
        <v>4</v>
      </c>
      <c r="J191" s="24" t="str">
        <f>VLOOKUP(H191,[1]Güteklasse!$B$4:$C$8,2)</f>
        <v>A</v>
      </c>
      <c r="K191" t="str">
        <f>VLOOKUP(E191,[1]Händleradressen!$B$3:$E$6,4,0)</f>
        <v>München</v>
      </c>
      <c r="L191" t="s">
        <v>22</v>
      </c>
      <c r="M191" s="21">
        <v>123</v>
      </c>
      <c r="N191" s="22">
        <v>47.61</v>
      </c>
      <c r="O191" s="22">
        <f t="shared" si="2"/>
        <v>5856.03</v>
      </c>
      <c r="P191" s="22"/>
      <c r="Q191" s="22"/>
    </row>
    <row r="192" spans="1:17" x14ac:dyDescent="0.25">
      <c r="A192" s="20">
        <v>187</v>
      </c>
      <c r="B192" t="s">
        <v>19</v>
      </c>
      <c r="C192" t="s">
        <v>20</v>
      </c>
      <c r="D192" t="s">
        <v>34</v>
      </c>
      <c r="E192" t="s">
        <v>38</v>
      </c>
      <c r="F192" s="23" t="s">
        <v>24</v>
      </c>
      <c r="G192" s="23"/>
      <c r="H192" s="23">
        <v>0.33</v>
      </c>
      <c r="I192">
        <v>4</v>
      </c>
      <c r="J192" s="24" t="str">
        <f>VLOOKUP(H192,[1]Güteklasse!$B$4:$C$8,2)</f>
        <v>A</v>
      </c>
      <c r="K192" t="str">
        <f>VLOOKUP(E192,[1]Händleradressen!$B$3:$E$6,4,0)</f>
        <v>Köln</v>
      </c>
      <c r="L192" t="s">
        <v>22</v>
      </c>
      <c r="M192" s="21">
        <v>876</v>
      </c>
      <c r="N192" s="22">
        <v>49.14</v>
      </c>
      <c r="O192" s="22">
        <f t="shared" si="2"/>
        <v>43046.64</v>
      </c>
      <c r="P192" s="22"/>
      <c r="Q192" s="22"/>
    </row>
    <row r="193" spans="1:17" x14ac:dyDescent="0.25">
      <c r="A193" s="20">
        <v>188</v>
      </c>
      <c r="B193" t="s">
        <v>19</v>
      </c>
      <c r="C193" t="s">
        <v>25</v>
      </c>
      <c r="D193" t="s">
        <v>34</v>
      </c>
      <c r="E193" t="s">
        <v>38</v>
      </c>
      <c r="F193" s="23" t="s">
        <v>24</v>
      </c>
      <c r="G193" s="23"/>
      <c r="H193" s="23">
        <v>0.33</v>
      </c>
      <c r="I193">
        <v>5</v>
      </c>
      <c r="J193" s="24" t="str">
        <f>VLOOKUP(H193,[1]Güteklasse!$B$4:$C$8,2)</f>
        <v>A</v>
      </c>
      <c r="K193" t="str">
        <f>VLOOKUP(E193,[1]Händleradressen!$B$3:$E$6,4,0)</f>
        <v>Köln</v>
      </c>
      <c r="L193" t="s">
        <v>22</v>
      </c>
      <c r="M193" s="21">
        <v>1235</v>
      </c>
      <c r="N193" s="22">
        <v>48.9</v>
      </c>
      <c r="O193" s="22">
        <f t="shared" si="2"/>
        <v>60391.5</v>
      </c>
      <c r="P193" s="22"/>
      <c r="Q193" s="22"/>
    </row>
    <row r="194" spans="1:17" x14ac:dyDescent="0.25">
      <c r="A194" s="20">
        <v>329</v>
      </c>
      <c r="B194" t="s">
        <v>19</v>
      </c>
      <c r="C194" t="s">
        <v>25</v>
      </c>
      <c r="D194" t="s">
        <v>26</v>
      </c>
      <c r="E194" t="s">
        <v>28</v>
      </c>
      <c r="F194" s="23" t="s">
        <v>24</v>
      </c>
      <c r="G194" s="23"/>
      <c r="H194" s="23">
        <v>0.55000000000000004</v>
      </c>
      <c r="I194">
        <v>2</v>
      </c>
      <c r="J194" s="24" t="str">
        <f>VLOOKUP(H194,[1]Güteklasse!$B$4:$C$8,2)</f>
        <v>C</v>
      </c>
      <c r="K194" t="str">
        <f>VLOOKUP(E194,[1]Händleradressen!$B$3:$E$6,4,0)</f>
        <v>München</v>
      </c>
      <c r="L194" t="s">
        <v>27</v>
      </c>
      <c r="M194" s="21">
        <v>556</v>
      </c>
      <c r="N194" s="22">
        <v>0.15</v>
      </c>
      <c r="O194" s="22">
        <f t="shared" si="2"/>
        <v>83.399999999999991</v>
      </c>
      <c r="P194" s="22"/>
      <c r="Q194" s="22"/>
    </row>
    <row r="195" spans="1:17" x14ac:dyDescent="0.25">
      <c r="A195" s="20">
        <v>190</v>
      </c>
      <c r="B195" t="s">
        <v>29</v>
      </c>
      <c r="C195" t="s">
        <v>20</v>
      </c>
      <c r="D195" t="s">
        <v>35</v>
      </c>
      <c r="E195" t="s">
        <v>38</v>
      </c>
      <c r="F195" s="23" t="s">
        <v>24</v>
      </c>
      <c r="G195" s="23" t="s">
        <v>24</v>
      </c>
      <c r="H195" s="23">
        <v>0.33</v>
      </c>
      <c r="I195">
        <v>3</v>
      </c>
      <c r="J195" s="24" t="str">
        <f>VLOOKUP(H195,[1]Güteklasse!$B$4:$C$8,2)</f>
        <v>A</v>
      </c>
      <c r="K195" t="str">
        <f>VLOOKUP(E195,[1]Händleradressen!$B$3:$E$6,4,0)</f>
        <v>Köln</v>
      </c>
      <c r="L195" t="s">
        <v>22</v>
      </c>
      <c r="M195" s="21">
        <v>14</v>
      </c>
      <c r="N195" s="22">
        <v>45.87</v>
      </c>
      <c r="O195" s="22">
        <f t="shared" si="2"/>
        <v>642.17999999999995</v>
      </c>
      <c r="P195" s="22"/>
      <c r="Q195" s="22"/>
    </row>
    <row r="196" spans="1:17" x14ac:dyDescent="0.25">
      <c r="A196" s="20">
        <v>191</v>
      </c>
      <c r="B196" t="s">
        <v>32</v>
      </c>
      <c r="C196" t="s">
        <v>36</v>
      </c>
      <c r="D196" t="s">
        <v>21</v>
      </c>
      <c r="E196" t="s">
        <v>23</v>
      </c>
      <c r="F196" s="23"/>
      <c r="G196" s="23"/>
      <c r="H196" s="23">
        <v>0.33</v>
      </c>
      <c r="I196">
        <v>4</v>
      </c>
      <c r="J196" s="24" t="str">
        <f>VLOOKUP(H196,[1]Güteklasse!$B$4:$C$8,2)</f>
        <v>A</v>
      </c>
      <c r="K196" t="str">
        <f>VLOOKUP(E196,[1]Händleradressen!$B$3:$E$6,4,0)</f>
        <v>Düsseldorf</v>
      </c>
      <c r="L196" t="s">
        <v>22</v>
      </c>
      <c r="M196" s="21">
        <v>21</v>
      </c>
      <c r="N196" s="22">
        <v>49.13</v>
      </c>
      <c r="O196" s="22">
        <f t="shared" si="2"/>
        <v>1031.73</v>
      </c>
      <c r="P196" s="22"/>
      <c r="Q196" s="22"/>
    </row>
    <row r="197" spans="1:17" x14ac:dyDescent="0.25">
      <c r="A197" s="20">
        <v>192</v>
      </c>
      <c r="B197" t="s">
        <v>19</v>
      </c>
      <c r="C197" t="s">
        <v>20</v>
      </c>
      <c r="D197" t="s">
        <v>21</v>
      </c>
      <c r="E197" t="s">
        <v>30</v>
      </c>
      <c r="F197" s="23" t="s">
        <v>24</v>
      </c>
      <c r="G197" s="23"/>
      <c r="H197" s="23">
        <v>0.34</v>
      </c>
      <c r="I197">
        <v>4</v>
      </c>
      <c r="J197" s="24" t="str">
        <f>VLOOKUP(H197,[1]Güteklasse!$B$4:$C$8,2)</f>
        <v>B</v>
      </c>
      <c r="K197" t="str">
        <f>VLOOKUP(E197,[1]Händleradressen!$B$3:$E$6,4,0)</f>
        <v>Hamburg</v>
      </c>
      <c r="L197" t="s">
        <v>27</v>
      </c>
      <c r="M197" s="21">
        <v>8651</v>
      </c>
      <c r="N197" s="22">
        <v>0.69</v>
      </c>
      <c r="O197" s="22">
        <f t="shared" si="2"/>
        <v>5969.19</v>
      </c>
      <c r="P197" s="22"/>
      <c r="Q197" s="22"/>
    </row>
    <row r="198" spans="1:17" x14ac:dyDescent="0.25">
      <c r="A198" s="20">
        <v>193</v>
      </c>
      <c r="B198" t="s">
        <v>19</v>
      </c>
      <c r="C198" t="s">
        <v>20</v>
      </c>
      <c r="D198" t="s">
        <v>21</v>
      </c>
      <c r="E198" t="s">
        <v>23</v>
      </c>
      <c r="F198" s="23" t="s">
        <v>24</v>
      </c>
      <c r="G198" s="23"/>
      <c r="H198" s="23">
        <v>0.34</v>
      </c>
      <c r="I198">
        <v>4</v>
      </c>
      <c r="J198" s="24" t="str">
        <f>VLOOKUP(H198,[1]Güteklasse!$B$4:$C$8,2)</f>
        <v>B</v>
      </c>
      <c r="K198" t="str">
        <f>VLOOKUP(E198,[1]Händleradressen!$B$3:$E$6,4,0)</f>
        <v>Düsseldorf</v>
      </c>
      <c r="L198" t="s">
        <v>22</v>
      </c>
      <c r="M198" s="21">
        <v>567</v>
      </c>
      <c r="N198" s="22">
        <v>47.79</v>
      </c>
      <c r="O198" s="22">
        <f t="shared" ref="O198:O261" si="3">M198*N198</f>
        <v>27096.93</v>
      </c>
      <c r="P198" s="22"/>
      <c r="Q198" s="22"/>
    </row>
    <row r="199" spans="1:17" x14ac:dyDescent="0.25">
      <c r="A199" s="20">
        <v>194</v>
      </c>
      <c r="B199" t="s">
        <v>19</v>
      </c>
      <c r="C199" t="s">
        <v>20</v>
      </c>
      <c r="D199" t="s">
        <v>26</v>
      </c>
      <c r="E199" t="s">
        <v>38</v>
      </c>
      <c r="F199" s="23" t="s">
        <v>24</v>
      </c>
      <c r="G199" s="23" t="s">
        <v>24</v>
      </c>
      <c r="H199" s="23">
        <v>0.34</v>
      </c>
      <c r="I199">
        <v>3</v>
      </c>
      <c r="J199" s="24" t="str">
        <f>VLOOKUP(H199,[1]Güteklasse!$B$4:$C$8,2)</f>
        <v>B</v>
      </c>
      <c r="K199" t="str">
        <f>VLOOKUP(E199,[1]Händleradressen!$B$3:$E$6,4,0)</f>
        <v>Köln</v>
      </c>
      <c r="L199" t="s">
        <v>22</v>
      </c>
      <c r="M199" s="21">
        <v>1537</v>
      </c>
      <c r="N199" s="22">
        <v>50.89</v>
      </c>
      <c r="O199" s="22">
        <f t="shared" si="3"/>
        <v>78217.930000000008</v>
      </c>
      <c r="P199" s="22"/>
      <c r="Q199" s="22"/>
    </row>
    <row r="200" spans="1:17" x14ac:dyDescent="0.25">
      <c r="A200" s="20">
        <v>195</v>
      </c>
      <c r="B200" t="s">
        <v>19</v>
      </c>
      <c r="C200" t="s">
        <v>25</v>
      </c>
      <c r="D200" t="s">
        <v>26</v>
      </c>
      <c r="E200" t="s">
        <v>30</v>
      </c>
      <c r="F200" s="23" t="s">
        <v>24</v>
      </c>
      <c r="G200" s="23"/>
      <c r="H200" s="23">
        <v>0.34</v>
      </c>
      <c r="I200">
        <v>4</v>
      </c>
      <c r="J200" s="24" t="str">
        <f>VLOOKUP(H200,[1]Güteklasse!$B$4:$C$8,2)</f>
        <v>B</v>
      </c>
      <c r="K200" t="str">
        <f>VLOOKUP(E200,[1]Händleradressen!$B$3:$E$6,4,0)</f>
        <v>Hamburg</v>
      </c>
      <c r="L200" t="s">
        <v>22</v>
      </c>
      <c r="M200" s="21">
        <v>5155</v>
      </c>
      <c r="N200" s="22">
        <v>50.9</v>
      </c>
      <c r="O200" s="22">
        <f t="shared" si="3"/>
        <v>262389.5</v>
      </c>
      <c r="P200" s="22"/>
      <c r="Q200" s="22"/>
    </row>
    <row r="201" spans="1:17" x14ac:dyDescent="0.25">
      <c r="A201" s="20">
        <v>196</v>
      </c>
      <c r="B201" t="s">
        <v>19</v>
      </c>
      <c r="C201" t="s">
        <v>25</v>
      </c>
      <c r="D201" t="s">
        <v>21</v>
      </c>
      <c r="E201" t="s">
        <v>23</v>
      </c>
      <c r="F201" s="23" t="s">
        <v>24</v>
      </c>
      <c r="G201" s="23"/>
      <c r="H201" s="23">
        <v>0.34</v>
      </c>
      <c r="I201">
        <v>1</v>
      </c>
      <c r="J201" s="24" t="str">
        <f>VLOOKUP(H201,[1]Güteklasse!$B$4:$C$8,2)</f>
        <v>B</v>
      </c>
      <c r="K201" t="str">
        <f>VLOOKUP(E201,[1]Händleradressen!$B$3:$E$6,4,0)</f>
        <v>Düsseldorf</v>
      </c>
      <c r="L201" t="s">
        <v>22</v>
      </c>
      <c r="M201" s="21">
        <v>5155</v>
      </c>
      <c r="N201" s="22">
        <v>51.54</v>
      </c>
      <c r="O201" s="22">
        <f t="shared" si="3"/>
        <v>265688.7</v>
      </c>
      <c r="P201" s="22"/>
      <c r="Q201" s="22"/>
    </row>
    <row r="202" spans="1:17" x14ac:dyDescent="0.25">
      <c r="A202" s="20">
        <v>239</v>
      </c>
      <c r="B202" t="s">
        <v>32</v>
      </c>
      <c r="C202" t="s">
        <v>25</v>
      </c>
      <c r="D202" t="s">
        <v>21</v>
      </c>
      <c r="E202" t="s">
        <v>23</v>
      </c>
      <c r="F202" s="23" t="s">
        <v>24</v>
      </c>
      <c r="G202" s="23"/>
      <c r="H202" s="23">
        <v>0.39</v>
      </c>
      <c r="I202">
        <v>4</v>
      </c>
      <c r="J202" s="24" t="str">
        <f>VLOOKUP(H202,[1]Güteklasse!$B$4:$C$8,2)</f>
        <v>B</v>
      </c>
      <c r="K202" t="str">
        <f>VLOOKUP(E202,[1]Händleradressen!$B$3:$E$6,4,0)</f>
        <v>Düsseldorf</v>
      </c>
      <c r="L202" t="s">
        <v>27</v>
      </c>
      <c r="M202" s="21">
        <v>107</v>
      </c>
      <c r="N202" s="22">
        <v>0.78</v>
      </c>
      <c r="O202" s="22">
        <f t="shared" si="3"/>
        <v>83.460000000000008</v>
      </c>
      <c r="P202" s="22"/>
      <c r="Q202" s="22"/>
    </row>
    <row r="203" spans="1:17" x14ac:dyDescent="0.25">
      <c r="A203" s="20">
        <v>496</v>
      </c>
      <c r="B203" t="s">
        <v>29</v>
      </c>
      <c r="C203" t="s">
        <v>31</v>
      </c>
      <c r="D203" t="s">
        <v>35</v>
      </c>
      <c r="E203" t="s">
        <v>23</v>
      </c>
      <c r="F203" s="23"/>
      <c r="G203" s="23"/>
      <c r="H203" s="23">
        <v>0.85</v>
      </c>
      <c r="I203">
        <v>4</v>
      </c>
      <c r="J203" s="24" t="str">
        <f>VLOOKUP(H203,[1]Güteklasse!$B$4:$C$8,2)</f>
        <v>D</v>
      </c>
      <c r="K203" t="str">
        <f>VLOOKUP(E203,[1]Händleradressen!$B$3:$E$6,4,0)</f>
        <v>Düsseldorf</v>
      </c>
      <c r="L203" t="s">
        <v>27</v>
      </c>
      <c r="M203" s="21">
        <v>850</v>
      </c>
      <c r="N203" s="22">
        <v>0.1</v>
      </c>
      <c r="O203" s="22">
        <f t="shared" si="3"/>
        <v>85</v>
      </c>
      <c r="P203" s="22"/>
      <c r="Q203" s="22"/>
    </row>
    <row r="204" spans="1:17" x14ac:dyDescent="0.25">
      <c r="A204" s="20">
        <v>199</v>
      </c>
      <c r="B204" t="s">
        <v>29</v>
      </c>
      <c r="C204" t="s">
        <v>31</v>
      </c>
      <c r="D204" t="s">
        <v>34</v>
      </c>
      <c r="E204" t="s">
        <v>38</v>
      </c>
      <c r="F204" s="23" t="s">
        <v>24</v>
      </c>
      <c r="G204" s="23" t="s">
        <v>24</v>
      </c>
      <c r="H204" s="23">
        <v>0.34</v>
      </c>
      <c r="I204">
        <v>1</v>
      </c>
      <c r="J204" s="24" t="str">
        <f>VLOOKUP(H204,[1]Güteklasse!$B$4:$C$8,2)</f>
        <v>B</v>
      </c>
      <c r="K204" t="str">
        <f>VLOOKUP(E204,[1]Händleradressen!$B$3:$E$6,4,0)</f>
        <v>Köln</v>
      </c>
      <c r="L204" t="s">
        <v>22</v>
      </c>
      <c r="M204" s="21">
        <v>44</v>
      </c>
      <c r="N204" s="22">
        <v>46.3</v>
      </c>
      <c r="O204" s="22">
        <f t="shared" si="3"/>
        <v>2037.1999999999998</v>
      </c>
      <c r="P204" s="22"/>
      <c r="Q204" s="22"/>
    </row>
    <row r="205" spans="1:17" x14ac:dyDescent="0.25">
      <c r="A205" s="20">
        <v>61</v>
      </c>
      <c r="B205" t="s">
        <v>29</v>
      </c>
      <c r="C205" t="s">
        <v>31</v>
      </c>
      <c r="D205" t="s">
        <v>34</v>
      </c>
      <c r="E205" t="s">
        <v>30</v>
      </c>
      <c r="F205" s="23" t="s">
        <v>24</v>
      </c>
      <c r="G205" s="23"/>
      <c r="H205" s="23">
        <v>0.11</v>
      </c>
      <c r="I205">
        <v>4</v>
      </c>
      <c r="J205" s="24" t="str">
        <f>VLOOKUP(H205,[1]Güteklasse!$B$4:$C$8,2)</f>
        <v>A</v>
      </c>
      <c r="K205" t="str">
        <f>VLOOKUP(E205,[1]Händleradressen!$B$3:$E$6,4,0)</f>
        <v>Hamburg</v>
      </c>
      <c r="L205" t="s">
        <v>27</v>
      </c>
      <c r="M205" s="21">
        <v>507</v>
      </c>
      <c r="N205" s="22">
        <v>0.17</v>
      </c>
      <c r="O205" s="22">
        <f t="shared" si="3"/>
        <v>86.190000000000012</v>
      </c>
      <c r="P205" s="22"/>
      <c r="Q205" s="22"/>
    </row>
    <row r="206" spans="1:17" x14ac:dyDescent="0.25">
      <c r="A206" s="20">
        <v>201</v>
      </c>
      <c r="B206" t="s">
        <v>32</v>
      </c>
      <c r="C206" t="s">
        <v>25</v>
      </c>
      <c r="D206" t="s">
        <v>34</v>
      </c>
      <c r="E206" t="s">
        <v>38</v>
      </c>
      <c r="F206" s="23" t="s">
        <v>24</v>
      </c>
      <c r="G206" s="23"/>
      <c r="H206" s="23">
        <v>0.34</v>
      </c>
      <c r="I206">
        <v>3</v>
      </c>
      <c r="J206" s="24" t="str">
        <f>VLOOKUP(H206,[1]Güteklasse!$B$4:$C$8,2)</f>
        <v>B</v>
      </c>
      <c r="K206" t="str">
        <f>VLOOKUP(E206,[1]Händleradressen!$B$3:$E$6,4,0)</f>
        <v>Köln</v>
      </c>
      <c r="L206" t="s">
        <v>22</v>
      </c>
      <c r="M206" s="21">
        <v>10</v>
      </c>
      <c r="N206" s="22">
        <v>51.79</v>
      </c>
      <c r="O206" s="22">
        <f t="shared" si="3"/>
        <v>517.9</v>
      </c>
      <c r="P206" s="22"/>
      <c r="Q206" s="22"/>
    </row>
    <row r="207" spans="1:17" x14ac:dyDescent="0.25">
      <c r="A207" s="20">
        <v>202</v>
      </c>
      <c r="B207" t="s">
        <v>32</v>
      </c>
      <c r="C207" t="s">
        <v>36</v>
      </c>
      <c r="D207" t="s">
        <v>21</v>
      </c>
      <c r="E207" t="s">
        <v>23</v>
      </c>
      <c r="F207" s="23" t="s">
        <v>24</v>
      </c>
      <c r="G207" s="23" t="s">
        <v>24</v>
      </c>
      <c r="H207" s="23">
        <v>0.34</v>
      </c>
      <c r="I207">
        <v>3</v>
      </c>
      <c r="J207" s="24" t="str">
        <f>VLOOKUP(H207,[1]Güteklasse!$B$4:$C$8,2)</f>
        <v>B</v>
      </c>
      <c r="K207" t="str">
        <f>VLOOKUP(E207,[1]Händleradressen!$B$3:$E$6,4,0)</f>
        <v>Düsseldorf</v>
      </c>
      <c r="L207" t="s">
        <v>22</v>
      </c>
      <c r="M207" s="21">
        <v>15</v>
      </c>
      <c r="N207" s="22">
        <v>54.49</v>
      </c>
      <c r="O207" s="22">
        <f t="shared" si="3"/>
        <v>817.35</v>
      </c>
      <c r="P207" s="22"/>
      <c r="Q207" s="22"/>
    </row>
    <row r="208" spans="1:17" x14ac:dyDescent="0.25">
      <c r="A208" s="20">
        <v>203</v>
      </c>
      <c r="B208" t="s">
        <v>32</v>
      </c>
      <c r="C208" t="s">
        <v>25</v>
      </c>
      <c r="D208" t="s">
        <v>34</v>
      </c>
      <c r="E208" t="s">
        <v>38</v>
      </c>
      <c r="F208" s="23" t="s">
        <v>24</v>
      </c>
      <c r="G208" s="23" t="s">
        <v>24</v>
      </c>
      <c r="H208" s="23">
        <v>0.34</v>
      </c>
      <c r="I208">
        <v>2</v>
      </c>
      <c r="J208" s="24" t="str">
        <f>VLOOKUP(H208,[1]Güteklasse!$B$4:$C$8,2)</f>
        <v>B</v>
      </c>
      <c r="K208" t="str">
        <f>VLOOKUP(E208,[1]Händleradressen!$B$3:$E$6,4,0)</f>
        <v>Köln</v>
      </c>
      <c r="L208" t="s">
        <v>22</v>
      </c>
      <c r="M208" s="21">
        <v>27</v>
      </c>
      <c r="N208" s="22">
        <v>50.61</v>
      </c>
      <c r="O208" s="22">
        <f t="shared" si="3"/>
        <v>1366.47</v>
      </c>
      <c r="P208" s="22"/>
      <c r="Q208" s="22"/>
    </row>
    <row r="209" spans="1:17" x14ac:dyDescent="0.25">
      <c r="A209" s="20">
        <v>204</v>
      </c>
      <c r="B209" t="s">
        <v>32</v>
      </c>
      <c r="C209" t="s">
        <v>25</v>
      </c>
      <c r="D209" t="s">
        <v>26</v>
      </c>
      <c r="E209" t="s">
        <v>30</v>
      </c>
      <c r="F209" s="23" t="s">
        <v>24</v>
      </c>
      <c r="G209" s="23"/>
      <c r="H209" s="23">
        <v>0.34</v>
      </c>
      <c r="I209">
        <v>4</v>
      </c>
      <c r="J209" s="24" t="str">
        <f>VLOOKUP(H209,[1]Güteklasse!$B$4:$C$8,2)</f>
        <v>B</v>
      </c>
      <c r="K209" t="str">
        <f>VLOOKUP(E209,[1]Händleradressen!$B$3:$E$6,4,0)</f>
        <v>Hamburg</v>
      </c>
      <c r="L209" t="s">
        <v>22</v>
      </c>
      <c r="M209" s="21">
        <v>38</v>
      </c>
      <c r="N209" s="22">
        <v>52.01</v>
      </c>
      <c r="O209" s="22">
        <f t="shared" si="3"/>
        <v>1976.3799999999999</v>
      </c>
      <c r="P209" s="22"/>
      <c r="Q209" s="22"/>
    </row>
    <row r="210" spans="1:17" x14ac:dyDescent="0.25">
      <c r="A210" s="20">
        <v>541</v>
      </c>
      <c r="B210" t="s">
        <v>32</v>
      </c>
      <c r="C210" t="s">
        <v>20</v>
      </c>
      <c r="D210" t="s">
        <v>37</v>
      </c>
      <c r="E210" t="s">
        <v>30</v>
      </c>
      <c r="F210" s="23" t="s">
        <v>24</v>
      </c>
      <c r="G210" s="23"/>
      <c r="H210" s="23">
        <v>0.92</v>
      </c>
      <c r="I210">
        <v>4</v>
      </c>
      <c r="J210" s="24" t="str">
        <f>VLOOKUP(H210,[1]Güteklasse!$B$4:$C$8,2)</f>
        <v>E</v>
      </c>
      <c r="K210" t="str">
        <f>VLOOKUP(E210,[1]Händleradressen!$B$3:$E$6,4,0)</f>
        <v>Hamburg</v>
      </c>
      <c r="L210" t="s">
        <v>27</v>
      </c>
      <c r="M210" s="21">
        <v>255</v>
      </c>
      <c r="N210" s="22">
        <v>0.34</v>
      </c>
      <c r="O210" s="22">
        <f t="shared" si="3"/>
        <v>86.7</v>
      </c>
      <c r="P210" s="22"/>
      <c r="Q210" s="22"/>
    </row>
    <row r="211" spans="1:17" x14ac:dyDescent="0.25">
      <c r="A211" s="20">
        <v>20</v>
      </c>
      <c r="B211" t="s">
        <v>32</v>
      </c>
      <c r="C211" t="s">
        <v>36</v>
      </c>
      <c r="D211" t="s">
        <v>33</v>
      </c>
      <c r="E211" t="s">
        <v>38</v>
      </c>
      <c r="F211" s="23"/>
      <c r="G211" s="23"/>
      <c r="H211" s="23">
        <v>0.04</v>
      </c>
      <c r="I211">
        <v>1</v>
      </c>
      <c r="J211" s="24" t="str">
        <f>VLOOKUP(H211,[1]Güteklasse!$B$4:$C$8,2)</f>
        <v>A</v>
      </c>
      <c r="K211" t="str">
        <f>VLOOKUP(E211,[1]Händleradressen!$B$3:$E$6,4,0)</f>
        <v>Köln</v>
      </c>
      <c r="L211" t="s">
        <v>27</v>
      </c>
      <c r="M211" s="21">
        <v>542</v>
      </c>
      <c r="N211" s="22">
        <v>0.16</v>
      </c>
      <c r="O211" s="22">
        <f t="shared" si="3"/>
        <v>86.72</v>
      </c>
      <c r="P211" s="22"/>
      <c r="Q211" s="22"/>
    </row>
    <row r="212" spans="1:17" x14ac:dyDescent="0.25">
      <c r="A212" s="20">
        <v>10</v>
      </c>
      <c r="B212" t="s">
        <v>32</v>
      </c>
      <c r="C212" t="s">
        <v>31</v>
      </c>
      <c r="D212" t="s">
        <v>34</v>
      </c>
      <c r="E212" t="s">
        <v>38</v>
      </c>
      <c r="F212" s="23"/>
      <c r="G212" s="23"/>
      <c r="H212" s="23">
        <v>0.02</v>
      </c>
      <c r="I212">
        <v>3</v>
      </c>
      <c r="J212" s="24" t="str">
        <f>VLOOKUP(H212,[1]Güteklasse!$B$4:$C$8,2)</f>
        <v>A</v>
      </c>
      <c r="K212" t="str">
        <f>VLOOKUP(E212,[1]Händleradressen!$B$3:$E$6,4,0)</f>
        <v>Köln</v>
      </c>
      <c r="L212" t="s">
        <v>27</v>
      </c>
      <c r="M212" s="21">
        <v>152</v>
      </c>
      <c r="N212" s="22">
        <v>0.59</v>
      </c>
      <c r="O212" s="22">
        <f t="shared" si="3"/>
        <v>89.679999999999993</v>
      </c>
      <c r="P212" s="22"/>
      <c r="Q212" s="22"/>
    </row>
    <row r="213" spans="1:17" x14ac:dyDescent="0.25">
      <c r="A213" s="20">
        <v>331</v>
      </c>
      <c r="B213" t="s">
        <v>29</v>
      </c>
      <c r="C213" t="s">
        <v>20</v>
      </c>
      <c r="D213" t="s">
        <v>33</v>
      </c>
      <c r="E213" t="s">
        <v>23</v>
      </c>
      <c r="F213" s="23" t="s">
        <v>24</v>
      </c>
      <c r="G213" s="23"/>
      <c r="H213" s="23">
        <v>0.55000000000000004</v>
      </c>
      <c r="I213">
        <v>3</v>
      </c>
      <c r="J213" s="24" t="str">
        <f>VLOOKUP(H213,[1]Güteklasse!$B$4:$C$8,2)</f>
        <v>C</v>
      </c>
      <c r="K213" t="str">
        <f>VLOOKUP(E213,[1]Händleradressen!$B$3:$E$6,4,0)</f>
        <v>Düsseldorf</v>
      </c>
      <c r="L213" t="s">
        <v>27</v>
      </c>
      <c r="M213" s="21">
        <v>504</v>
      </c>
      <c r="N213" s="22">
        <v>0.18</v>
      </c>
      <c r="O213" s="22">
        <f t="shared" si="3"/>
        <v>90.72</v>
      </c>
      <c r="P213" s="22"/>
      <c r="Q213" s="22"/>
    </row>
    <row r="214" spans="1:17" x14ac:dyDescent="0.25">
      <c r="A214" s="20">
        <v>209</v>
      </c>
      <c r="B214" t="s">
        <v>32</v>
      </c>
      <c r="C214" t="s">
        <v>36</v>
      </c>
      <c r="D214" t="s">
        <v>33</v>
      </c>
      <c r="E214" t="s">
        <v>28</v>
      </c>
      <c r="F214" s="23" t="s">
        <v>24</v>
      </c>
      <c r="G214" s="23"/>
      <c r="H214" s="23">
        <v>0.35</v>
      </c>
      <c r="I214">
        <v>2</v>
      </c>
      <c r="J214" s="24" t="str">
        <f>VLOOKUP(H214,[1]Güteklasse!$B$4:$C$8,2)</f>
        <v>B</v>
      </c>
      <c r="K214" t="str">
        <f>VLOOKUP(E214,[1]Händleradressen!$B$3:$E$6,4,0)</f>
        <v>München</v>
      </c>
      <c r="L214" t="s">
        <v>22</v>
      </c>
      <c r="M214" s="21">
        <v>46</v>
      </c>
      <c r="N214" s="22">
        <v>50.3</v>
      </c>
      <c r="O214" s="22">
        <f t="shared" si="3"/>
        <v>2313.7999999999997</v>
      </c>
      <c r="P214" s="22"/>
      <c r="Q214" s="22"/>
    </row>
    <row r="215" spans="1:17" x14ac:dyDescent="0.25">
      <c r="A215" s="20">
        <v>154</v>
      </c>
      <c r="B215" t="s">
        <v>32</v>
      </c>
      <c r="C215" t="s">
        <v>25</v>
      </c>
      <c r="D215" t="s">
        <v>26</v>
      </c>
      <c r="E215" t="s">
        <v>38</v>
      </c>
      <c r="F215" s="23" t="s">
        <v>24</v>
      </c>
      <c r="G215" s="23"/>
      <c r="H215" s="23">
        <v>0.26</v>
      </c>
      <c r="I215">
        <v>5</v>
      </c>
      <c r="J215" s="24" t="str">
        <f>VLOOKUP(H215,[1]Güteklasse!$B$4:$C$8,2)</f>
        <v>A</v>
      </c>
      <c r="K215" t="str">
        <f>VLOOKUP(E215,[1]Händleradressen!$B$3:$E$6,4,0)</f>
        <v>Köln</v>
      </c>
      <c r="L215" t="s">
        <v>27</v>
      </c>
      <c r="M215" s="21">
        <v>478</v>
      </c>
      <c r="N215" s="22">
        <v>0.19</v>
      </c>
      <c r="O215" s="22">
        <f t="shared" si="3"/>
        <v>90.820000000000007</v>
      </c>
      <c r="P215" s="22"/>
      <c r="Q215" s="22"/>
    </row>
    <row r="216" spans="1:17" x14ac:dyDescent="0.25">
      <c r="A216" s="20">
        <v>101</v>
      </c>
      <c r="B216" t="s">
        <v>29</v>
      </c>
      <c r="C216" t="s">
        <v>20</v>
      </c>
      <c r="D216" t="s">
        <v>26</v>
      </c>
      <c r="E216" t="s">
        <v>30</v>
      </c>
      <c r="F216" s="23" t="s">
        <v>24</v>
      </c>
      <c r="G216" s="23"/>
      <c r="H216" s="23">
        <v>0.18</v>
      </c>
      <c r="I216">
        <v>1</v>
      </c>
      <c r="J216" s="24" t="str">
        <f>VLOOKUP(H216,[1]Güteklasse!$B$4:$C$8,2)</f>
        <v>A</v>
      </c>
      <c r="K216" t="str">
        <f>VLOOKUP(E216,[1]Händleradressen!$B$3:$E$6,4,0)</f>
        <v>Hamburg</v>
      </c>
      <c r="L216" t="s">
        <v>22</v>
      </c>
      <c r="M216" s="21">
        <v>2</v>
      </c>
      <c r="N216" s="22">
        <v>45.55</v>
      </c>
      <c r="O216" s="22">
        <f t="shared" si="3"/>
        <v>91.1</v>
      </c>
      <c r="P216" s="22"/>
      <c r="Q216" s="22"/>
    </row>
    <row r="217" spans="1:17" x14ac:dyDescent="0.25">
      <c r="A217" s="20">
        <v>497</v>
      </c>
      <c r="B217" t="s">
        <v>29</v>
      </c>
      <c r="C217" t="s">
        <v>31</v>
      </c>
      <c r="D217" t="s">
        <v>21</v>
      </c>
      <c r="E217" t="s">
        <v>30</v>
      </c>
      <c r="F217" s="23" t="s">
        <v>24</v>
      </c>
      <c r="G217" s="23"/>
      <c r="H217" s="23">
        <v>0.85</v>
      </c>
      <c r="I217">
        <v>1</v>
      </c>
      <c r="J217" s="24" t="str">
        <f>VLOOKUP(H217,[1]Güteklasse!$B$4:$C$8,2)</f>
        <v>D</v>
      </c>
      <c r="K217" t="str">
        <f>VLOOKUP(E217,[1]Händleradressen!$B$3:$E$6,4,0)</f>
        <v>Hamburg</v>
      </c>
      <c r="L217" t="s">
        <v>27</v>
      </c>
      <c r="M217" s="21">
        <v>311</v>
      </c>
      <c r="N217" s="22">
        <v>0.3</v>
      </c>
      <c r="O217" s="22">
        <f t="shared" si="3"/>
        <v>93.3</v>
      </c>
      <c r="P217" s="22"/>
      <c r="Q217" s="22"/>
    </row>
    <row r="218" spans="1:17" x14ac:dyDescent="0.25">
      <c r="A218" s="20">
        <v>213</v>
      </c>
      <c r="B218" t="s">
        <v>19</v>
      </c>
      <c r="C218" t="s">
        <v>20</v>
      </c>
      <c r="D218" t="s">
        <v>37</v>
      </c>
      <c r="E218" t="s">
        <v>28</v>
      </c>
      <c r="F218" s="23" t="s">
        <v>24</v>
      </c>
      <c r="G218" s="23" t="s">
        <v>24</v>
      </c>
      <c r="H218" s="23">
        <v>0.36</v>
      </c>
      <c r="I218">
        <v>4</v>
      </c>
      <c r="J218" s="24" t="str">
        <f>VLOOKUP(H218,[1]Güteklasse!$B$4:$C$8,2)</f>
        <v>B</v>
      </c>
      <c r="K218" t="str">
        <f>VLOOKUP(E218,[1]Händleradressen!$B$3:$E$6,4,0)</f>
        <v>München</v>
      </c>
      <c r="L218" t="s">
        <v>22</v>
      </c>
      <c r="M218" s="21">
        <v>488</v>
      </c>
      <c r="N218" s="22">
        <v>50.89</v>
      </c>
      <c r="O218" s="22">
        <f t="shared" si="3"/>
        <v>24834.32</v>
      </c>
      <c r="P218" s="22"/>
      <c r="Q218" s="22"/>
    </row>
    <row r="219" spans="1:17" x14ac:dyDescent="0.25">
      <c r="A219" s="20">
        <v>214</v>
      </c>
      <c r="B219" t="s">
        <v>19</v>
      </c>
      <c r="C219" t="s">
        <v>20</v>
      </c>
      <c r="D219" t="s">
        <v>33</v>
      </c>
      <c r="E219" t="s">
        <v>30</v>
      </c>
      <c r="F219" s="23" t="s">
        <v>24</v>
      </c>
      <c r="G219" s="23" t="s">
        <v>24</v>
      </c>
      <c r="H219" s="23">
        <v>0.36</v>
      </c>
      <c r="I219">
        <v>3</v>
      </c>
      <c r="J219" s="24" t="str">
        <f>VLOOKUP(H219,[1]Güteklasse!$B$4:$C$8,2)</f>
        <v>B</v>
      </c>
      <c r="K219" t="str">
        <f>VLOOKUP(E219,[1]Händleradressen!$B$3:$E$6,4,0)</f>
        <v>Hamburg</v>
      </c>
      <c r="L219" t="s">
        <v>22</v>
      </c>
      <c r="M219" s="21">
        <v>1585</v>
      </c>
      <c r="N219" s="22">
        <v>53.47</v>
      </c>
      <c r="O219" s="22">
        <f t="shared" si="3"/>
        <v>84749.95</v>
      </c>
      <c r="P219" s="22"/>
      <c r="Q219" s="22"/>
    </row>
    <row r="220" spans="1:17" x14ac:dyDescent="0.25">
      <c r="A220" s="20">
        <v>359</v>
      </c>
      <c r="B220" t="s">
        <v>32</v>
      </c>
      <c r="C220" t="s">
        <v>36</v>
      </c>
      <c r="D220" t="s">
        <v>34</v>
      </c>
      <c r="E220" t="s">
        <v>38</v>
      </c>
      <c r="F220" s="23" t="s">
        <v>24</v>
      </c>
      <c r="G220" s="23"/>
      <c r="H220" s="23">
        <v>0.59</v>
      </c>
      <c r="I220">
        <v>5</v>
      </c>
      <c r="J220" s="24" t="str">
        <f>VLOOKUP(H220,[1]Güteklasse!$B$4:$C$8,2)</f>
        <v>D</v>
      </c>
      <c r="K220" t="str">
        <f>VLOOKUP(E220,[1]Händleradressen!$B$3:$E$6,4,0)</f>
        <v>Köln</v>
      </c>
      <c r="L220" t="s">
        <v>27</v>
      </c>
      <c r="M220" s="21">
        <v>246</v>
      </c>
      <c r="N220" s="22">
        <v>0.38</v>
      </c>
      <c r="O220" s="22">
        <f t="shared" si="3"/>
        <v>93.48</v>
      </c>
      <c r="P220" s="22"/>
      <c r="Q220" s="22"/>
    </row>
    <row r="221" spans="1:17" x14ac:dyDescent="0.25">
      <c r="A221" s="20">
        <v>379</v>
      </c>
      <c r="B221" t="s">
        <v>29</v>
      </c>
      <c r="C221" t="s">
        <v>36</v>
      </c>
      <c r="D221" t="s">
        <v>35</v>
      </c>
      <c r="E221" t="s">
        <v>28</v>
      </c>
      <c r="F221" s="23" t="s">
        <v>24</v>
      </c>
      <c r="G221" s="23"/>
      <c r="H221" s="23">
        <v>0.63</v>
      </c>
      <c r="I221">
        <v>3</v>
      </c>
      <c r="J221" s="24" t="str">
        <f>VLOOKUP(H221,[1]Güteklasse!$B$4:$C$8,2)</f>
        <v>D</v>
      </c>
      <c r="K221" t="str">
        <f>VLOOKUP(E221,[1]Händleradressen!$B$3:$E$6,4,0)</f>
        <v>München</v>
      </c>
      <c r="L221" t="s">
        <v>27</v>
      </c>
      <c r="M221" s="21">
        <v>187</v>
      </c>
      <c r="N221" s="22">
        <v>0.5</v>
      </c>
      <c r="O221" s="22">
        <f t="shared" si="3"/>
        <v>93.5</v>
      </c>
      <c r="P221" s="22"/>
      <c r="Q221" s="22"/>
    </row>
    <row r="222" spans="1:17" x14ac:dyDescent="0.25">
      <c r="A222" s="20">
        <v>458</v>
      </c>
      <c r="B222" t="s">
        <v>19</v>
      </c>
      <c r="C222" t="s">
        <v>36</v>
      </c>
      <c r="D222" t="s">
        <v>37</v>
      </c>
      <c r="E222" t="s">
        <v>38</v>
      </c>
      <c r="F222" s="23"/>
      <c r="G222" s="23"/>
      <c r="H222" s="23">
        <v>0.77</v>
      </c>
      <c r="I222">
        <v>5</v>
      </c>
      <c r="J222" s="24" t="str">
        <f>VLOOKUP(H222,[1]Güteklasse!$B$4:$C$8,2)</f>
        <v>D</v>
      </c>
      <c r="K222" t="str">
        <f>VLOOKUP(E222,[1]Händleradressen!$B$3:$E$6,4,0)</f>
        <v>Köln</v>
      </c>
      <c r="L222" t="s">
        <v>27</v>
      </c>
      <c r="M222" s="21">
        <v>123</v>
      </c>
      <c r="N222" s="22">
        <v>0.79</v>
      </c>
      <c r="O222" s="22">
        <f t="shared" si="3"/>
        <v>97.17</v>
      </c>
      <c r="P222" s="22"/>
      <c r="Q222" s="22"/>
    </row>
    <row r="223" spans="1:17" x14ac:dyDescent="0.25">
      <c r="A223" s="20">
        <v>218</v>
      </c>
      <c r="B223" t="s">
        <v>32</v>
      </c>
      <c r="C223" t="s">
        <v>31</v>
      </c>
      <c r="D223" t="s">
        <v>34</v>
      </c>
      <c r="E223" t="s">
        <v>23</v>
      </c>
      <c r="F223" s="23" t="s">
        <v>24</v>
      </c>
      <c r="G223" s="23"/>
      <c r="H223" s="23">
        <v>0.36</v>
      </c>
      <c r="I223">
        <v>3</v>
      </c>
      <c r="J223" s="24" t="str">
        <f>VLOOKUP(H223,[1]Güteklasse!$B$4:$C$8,2)</f>
        <v>B</v>
      </c>
      <c r="K223" t="str">
        <f>VLOOKUP(E223,[1]Händleradressen!$B$3:$E$6,4,0)</f>
        <v>Düsseldorf</v>
      </c>
      <c r="L223" t="s">
        <v>22</v>
      </c>
      <c r="M223" s="21">
        <v>21</v>
      </c>
      <c r="N223" s="22">
        <v>50.09</v>
      </c>
      <c r="O223" s="22">
        <f t="shared" si="3"/>
        <v>1051.8900000000001</v>
      </c>
      <c r="P223" s="22"/>
      <c r="Q223" s="22"/>
    </row>
    <row r="224" spans="1:17" x14ac:dyDescent="0.25">
      <c r="A224" s="20">
        <v>219</v>
      </c>
      <c r="B224" t="s">
        <v>32</v>
      </c>
      <c r="C224" t="s">
        <v>36</v>
      </c>
      <c r="D224" t="s">
        <v>37</v>
      </c>
      <c r="E224" t="s">
        <v>30</v>
      </c>
      <c r="F224" s="23" t="s">
        <v>24</v>
      </c>
      <c r="G224" s="23" t="s">
        <v>24</v>
      </c>
      <c r="H224" s="23">
        <v>0.36</v>
      </c>
      <c r="I224">
        <v>1</v>
      </c>
      <c r="J224" s="24" t="str">
        <f>VLOOKUP(H224,[1]Güteklasse!$B$4:$C$8,2)</f>
        <v>B</v>
      </c>
      <c r="K224" t="str">
        <f>VLOOKUP(E224,[1]Händleradressen!$B$3:$E$6,4,0)</f>
        <v>Hamburg</v>
      </c>
      <c r="L224" t="s">
        <v>22</v>
      </c>
      <c r="M224" s="21">
        <v>23</v>
      </c>
      <c r="N224" s="22">
        <v>48.57</v>
      </c>
      <c r="O224" s="22">
        <f t="shared" si="3"/>
        <v>1117.1099999999999</v>
      </c>
      <c r="P224" s="22"/>
      <c r="Q224" s="22"/>
    </row>
    <row r="225" spans="1:17" x14ac:dyDescent="0.25">
      <c r="A225" s="20">
        <v>220</v>
      </c>
      <c r="B225" t="s">
        <v>32</v>
      </c>
      <c r="C225" t="s">
        <v>36</v>
      </c>
      <c r="D225" t="s">
        <v>34</v>
      </c>
      <c r="E225" t="s">
        <v>23</v>
      </c>
      <c r="F225" s="23" t="s">
        <v>24</v>
      </c>
      <c r="G225" s="23"/>
      <c r="H225" s="23">
        <v>0.36</v>
      </c>
      <c r="I225">
        <v>2</v>
      </c>
      <c r="J225" s="24" t="str">
        <f>VLOOKUP(H225,[1]Güteklasse!$B$4:$C$8,2)</f>
        <v>B</v>
      </c>
      <c r="K225" t="str">
        <f>VLOOKUP(E225,[1]Händleradressen!$B$3:$E$6,4,0)</f>
        <v>Düsseldorf</v>
      </c>
      <c r="L225" t="s">
        <v>22</v>
      </c>
      <c r="M225" s="21">
        <v>1111</v>
      </c>
      <c r="N225" s="22">
        <v>48.4</v>
      </c>
      <c r="O225" s="22">
        <f t="shared" si="3"/>
        <v>53772.4</v>
      </c>
      <c r="P225" s="22"/>
      <c r="Q225" s="22"/>
    </row>
    <row r="226" spans="1:17" x14ac:dyDescent="0.25">
      <c r="A226" s="20">
        <v>221</v>
      </c>
      <c r="B226" t="s">
        <v>19</v>
      </c>
      <c r="C226" t="s">
        <v>36</v>
      </c>
      <c r="D226" t="s">
        <v>33</v>
      </c>
      <c r="E226" t="s">
        <v>23</v>
      </c>
      <c r="F226" s="23" t="s">
        <v>24</v>
      </c>
      <c r="G226" s="23"/>
      <c r="H226" s="23">
        <v>0.37</v>
      </c>
      <c r="I226">
        <v>4</v>
      </c>
      <c r="J226" s="24" t="str">
        <f>VLOOKUP(H226,[1]Güteklasse!$B$4:$C$8,2)</f>
        <v>B</v>
      </c>
      <c r="K226" t="str">
        <f>VLOOKUP(E226,[1]Händleradressen!$B$3:$E$6,4,0)</f>
        <v>Düsseldorf</v>
      </c>
      <c r="L226" t="s">
        <v>27</v>
      </c>
      <c r="M226" s="21">
        <v>5065</v>
      </c>
      <c r="N226" s="22">
        <v>0.41</v>
      </c>
      <c r="O226" s="22">
        <f t="shared" si="3"/>
        <v>2076.65</v>
      </c>
      <c r="P226" s="22"/>
      <c r="Q226" s="22"/>
    </row>
    <row r="227" spans="1:17" x14ac:dyDescent="0.25">
      <c r="A227" s="20">
        <v>222</v>
      </c>
      <c r="B227" t="s">
        <v>19</v>
      </c>
      <c r="C227" t="s">
        <v>31</v>
      </c>
      <c r="D227" t="s">
        <v>34</v>
      </c>
      <c r="E227" t="s">
        <v>28</v>
      </c>
      <c r="F227" s="23" t="s">
        <v>24</v>
      </c>
      <c r="G227" s="23" t="s">
        <v>24</v>
      </c>
      <c r="H227" s="23">
        <v>0.37</v>
      </c>
      <c r="I227">
        <v>4</v>
      </c>
      <c r="J227" s="24" t="str">
        <f>VLOOKUP(H227,[1]Güteklasse!$B$4:$C$8,2)</f>
        <v>B</v>
      </c>
      <c r="K227" t="str">
        <f>VLOOKUP(E227,[1]Händleradressen!$B$3:$E$6,4,0)</f>
        <v>München</v>
      </c>
      <c r="L227" t="s">
        <v>22</v>
      </c>
      <c r="M227" s="21">
        <v>234</v>
      </c>
      <c r="N227" s="22">
        <v>47.73</v>
      </c>
      <c r="O227" s="22">
        <f t="shared" si="3"/>
        <v>11168.82</v>
      </c>
      <c r="P227" s="22"/>
      <c r="Q227" s="22"/>
    </row>
    <row r="228" spans="1:17" x14ac:dyDescent="0.25">
      <c r="A228" s="20">
        <v>223</v>
      </c>
      <c r="B228" t="s">
        <v>19</v>
      </c>
      <c r="C228" t="s">
        <v>36</v>
      </c>
      <c r="D228" t="s">
        <v>37</v>
      </c>
      <c r="E228" t="s">
        <v>23</v>
      </c>
      <c r="F228" s="23" t="s">
        <v>24</v>
      </c>
      <c r="G228" s="23" t="s">
        <v>24</v>
      </c>
      <c r="H228" s="23">
        <v>0.37</v>
      </c>
      <c r="I228">
        <v>2</v>
      </c>
      <c r="J228" s="24" t="str">
        <f>VLOOKUP(H228,[1]Güteklasse!$B$4:$C$8,2)</f>
        <v>B</v>
      </c>
      <c r="K228" t="str">
        <f>VLOOKUP(E228,[1]Händleradressen!$B$3:$E$6,4,0)</f>
        <v>Düsseldorf</v>
      </c>
      <c r="L228" t="s">
        <v>22</v>
      </c>
      <c r="M228" s="21">
        <v>555</v>
      </c>
      <c r="N228" s="22">
        <v>51.78</v>
      </c>
      <c r="O228" s="22">
        <f t="shared" si="3"/>
        <v>28737.9</v>
      </c>
      <c r="P228" s="22"/>
      <c r="Q228" s="22"/>
    </row>
    <row r="229" spans="1:17" x14ac:dyDescent="0.25">
      <c r="A229" s="20">
        <v>224</v>
      </c>
      <c r="B229" t="s">
        <v>29</v>
      </c>
      <c r="C229" t="s">
        <v>20</v>
      </c>
      <c r="D229" t="s">
        <v>26</v>
      </c>
      <c r="E229" t="s">
        <v>38</v>
      </c>
      <c r="F229" s="23" t="s">
        <v>24</v>
      </c>
      <c r="G229" s="23"/>
      <c r="H229" s="23">
        <v>0.37</v>
      </c>
      <c r="I229">
        <v>4</v>
      </c>
      <c r="J229" s="24" t="str">
        <f>VLOOKUP(H229,[1]Güteklasse!$B$4:$C$8,2)</f>
        <v>B</v>
      </c>
      <c r="K229" t="str">
        <f>VLOOKUP(E229,[1]Händleradressen!$B$3:$E$6,4,0)</f>
        <v>Köln</v>
      </c>
      <c r="L229" t="s">
        <v>22</v>
      </c>
      <c r="M229" s="21">
        <v>18</v>
      </c>
      <c r="N229" s="22">
        <v>54.72</v>
      </c>
      <c r="O229" s="22">
        <f t="shared" si="3"/>
        <v>984.96</v>
      </c>
      <c r="P229" s="22"/>
      <c r="Q229" s="22"/>
    </row>
    <row r="230" spans="1:17" x14ac:dyDescent="0.25">
      <c r="A230" s="20">
        <v>225</v>
      </c>
      <c r="B230" t="s">
        <v>29</v>
      </c>
      <c r="C230" t="s">
        <v>31</v>
      </c>
      <c r="D230" t="s">
        <v>26</v>
      </c>
      <c r="E230" t="s">
        <v>38</v>
      </c>
      <c r="F230" s="23" t="s">
        <v>24</v>
      </c>
      <c r="G230" s="23"/>
      <c r="H230" s="23">
        <v>0.37</v>
      </c>
      <c r="I230">
        <v>4</v>
      </c>
      <c r="J230" s="24" t="str">
        <f>VLOOKUP(H230,[1]Güteklasse!$B$4:$C$8,2)</f>
        <v>B</v>
      </c>
      <c r="K230" t="str">
        <f>VLOOKUP(E230,[1]Händleradressen!$B$3:$E$6,4,0)</f>
        <v>Köln</v>
      </c>
      <c r="L230" t="s">
        <v>22</v>
      </c>
      <c r="M230" s="21">
        <v>27</v>
      </c>
      <c r="N230" s="22">
        <v>50.38</v>
      </c>
      <c r="O230" s="22">
        <f t="shared" si="3"/>
        <v>1360.26</v>
      </c>
      <c r="P230" s="22"/>
      <c r="Q230" s="22"/>
    </row>
    <row r="231" spans="1:17" x14ac:dyDescent="0.25">
      <c r="A231" s="20">
        <v>309</v>
      </c>
      <c r="B231" t="s">
        <v>32</v>
      </c>
      <c r="C231" t="s">
        <v>31</v>
      </c>
      <c r="D231" t="s">
        <v>21</v>
      </c>
      <c r="E231" t="s">
        <v>23</v>
      </c>
      <c r="F231" s="23" t="s">
        <v>24</v>
      </c>
      <c r="G231" s="23"/>
      <c r="H231" s="23">
        <v>0.51</v>
      </c>
      <c r="I231">
        <v>3</v>
      </c>
      <c r="J231" s="24" t="str">
        <f>VLOOKUP(H231,[1]Güteklasse!$B$4:$C$8,2)</f>
        <v>C</v>
      </c>
      <c r="K231" t="str">
        <f>VLOOKUP(E231,[1]Händleradressen!$B$3:$E$6,4,0)</f>
        <v>Düsseldorf</v>
      </c>
      <c r="L231" t="s">
        <v>27</v>
      </c>
      <c r="M231" s="21">
        <v>218</v>
      </c>
      <c r="N231" s="22">
        <v>0.45</v>
      </c>
      <c r="O231" s="22">
        <f t="shared" si="3"/>
        <v>98.100000000000009</v>
      </c>
      <c r="P231" s="22"/>
      <c r="Q231" s="22"/>
    </row>
    <row r="232" spans="1:17" x14ac:dyDescent="0.25">
      <c r="A232" s="20">
        <v>227</v>
      </c>
      <c r="B232" t="s">
        <v>32</v>
      </c>
      <c r="C232" t="s">
        <v>25</v>
      </c>
      <c r="D232" t="s">
        <v>21</v>
      </c>
      <c r="E232" t="s">
        <v>28</v>
      </c>
      <c r="F232" s="23" t="s">
        <v>24</v>
      </c>
      <c r="G232" s="23" t="s">
        <v>24</v>
      </c>
      <c r="H232" s="23">
        <v>0.37</v>
      </c>
      <c r="I232">
        <v>2</v>
      </c>
      <c r="J232" s="24" t="str">
        <f>VLOOKUP(H232,[1]Güteklasse!$B$4:$C$8,2)</f>
        <v>B</v>
      </c>
      <c r="K232" t="str">
        <f>VLOOKUP(E232,[1]Händleradressen!$B$3:$E$6,4,0)</f>
        <v>München</v>
      </c>
      <c r="L232" t="s">
        <v>22</v>
      </c>
      <c r="M232" s="21">
        <v>21</v>
      </c>
      <c r="N232" s="22">
        <v>50.43</v>
      </c>
      <c r="O232" s="22">
        <f t="shared" si="3"/>
        <v>1059.03</v>
      </c>
      <c r="P232" s="22"/>
      <c r="Q232" s="22"/>
    </row>
    <row r="233" spans="1:17" x14ac:dyDescent="0.25">
      <c r="A233" s="20">
        <v>228</v>
      </c>
      <c r="B233" t="s">
        <v>32</v>
      </c>
      <c r="C233" t="s">
        <v>25</v>
      </c>
      <c r="D233" t="s">
        <v>34</v>
      </c>
      <c r="E233" t="s">
        <v>30</v>
      </c>
      <c r="F233" s="23" t="s">
        <v>24</v>
      </c>
      <c r="G233" s="23" t="s">
        <v>24</v>
      </c>
      <c r="H233" s="23">
        <v>0.37</v>
      </c>
      <c r="I233">
        <v>4</v>
      </c>
      <c r="J233" s="24" t="str">
        <f>VLOOKUP(H233,[1]Güteklasse!$B$4:$C$8,2)</f>
        <v>B</v>
      </c>
      <c r="K233" t="str">
        <f>VLOOKUP(E233,[1]Händleradressen!$B$3:$E$6,4,0)</f>
        <v>Hamburg</v>
      </c>
      <c r="L233" t="s">
        <v>22</v>
      </c>
      <c r="M233" s="21">
        <v>9496</v>
      </c>
      <c r="N233" s="22">
        <v>48.64</v>
      </c>
      <c r="O233" s="22">
        <f t="shared" si="3"/>
        <v>461885.44</v>
      </c>
      <c r="P233" s="22"/>
      <c r="Q233" s="22"/>
    </row>
    <row r="234" spans="1:17" x14ac:dyDescent="0.25">
      <c r="A234" s="20">
        <v>229</v>
      </c>
      <c r="B234" t="s">
        <v>19</v>
      </c>
      <c r="C234" t="s">
        <v>25</v>
      </c>
      <c r="D234" t="s">
        <v>34</v>
      </c>
      <c r="E234" t="s">
        <v>30</v>
      </c>
      <c r="F234" s="23" t="s">
        <v>24</v>
      </c>
      <c r="G234" s="23" t="s">
        <v>24</v>
      </c>
      <c r="H234" s="23">
        <v>0.38</v>
      </c>
      <c r="I234">
        <v>4</v>
      </c>
      <c r="J234" s="24" t="str">
        <f>VLOOKUP(H234,[1]Güteklasse!$B$4:$C$8,2)</f>
        <v>B</v>
      </c>
      <c r="K234" t="str">
        <f>VLOOKUP(E234,[1]Händleradressen!$B$3:$E$6,4,0)</f>
        <v>Hamburg</v>
      </c>
      <c r="L234" t="s">
        <v>22</v>
      </c>
      <c r="M234" s="21">
        <v>1234</v>
      </c>
      <c r="N234" s="22">
        <v>48.9</v>
      </c>
      <c r="O234" s="22">
        <f t="shared" si="3"/>
        <v>60342.6</v>
      </c>
      <c r="P234" s="22"/>
      <c r="Q234" s="22"/>
    </row>
    <row r="235" spans="1:17" x14ac:dyDescent="0.25">
      <c r="A235" s="20">
        <v>230</v>
      </c>
      <c r="B235" t="s">
        <v>19</v>
      </c>
      <c r="C235" t="s">
        <v>25</v>
      </c>
      <c r="D235" t="s">
        <v>37</v>
      </c>
      <c r="E235" t="s">
        <v>28</v>
      </c>
      <c r="F235" s="23" t="s">
        <v>24</v>
      </c>
      <c r="G235" s="23"/>
      <c r="H235" s="23">
        <v>0.38</v>
      </c>
      <c r="I235">
        <v>3</v>
      </c>
      <c r="J235" s="24" t="str">
        <f>VLOOKUP(H235,[1]Güteklasse!$B$4:$C$8,2)</f>
        <v>B</v>
      </c>
      <c r="K235" t="str">
        <f>VLOOKUP(E235,[1]Händleradressen!$B$3:$E$6,4,0)</f>
        <v>München</v>
      </c>
      <c r="L235" t="s">
        <v>22</v>
      </c>
      <c r="M235" s="21">
        <v>65</v>
      </c>
      <c r="N235" s="22">
        <v>47.06</v>
      </c>
      <c r="O235" s="22">
        <f t="shared" si="3"/>
        <v>3058.9</v>
      </c>
      <c r="P235" s="22"/>
      <c r="Q235" s="22"/>
    </row>
    <row r="236" spans="1:17" x14ac:dyDescent="0.25">
      <c r="A236" s="20">
        <v>231</v>
      </c>
      <c r="B236" t="s">
        <v>19</v>
      </c>
      <c r="C236" t="s">
        <v>36</v>
      </c>
      <c r="D236" t="s">
        <v>37</v>
      </c>
      <c r="E236" t="s">
        <v>30</v>
      </c>
      <c r="F236" s="23" t="s">
        <v>24</v>
      </c>
      <c r="G236" s="23" t="s">
        <v>24</v>
      </c>
      <c r="H236" s="23">
        <v>0.38</v>
      </c>
      <c r="I236">
        <v>2</v>
      </c>
      <c r="J236" s="24" t="str">
        <f>VLOOKUP(H236,[1]Güteklasse!$B$4:$C$8,2)</f>
        <v>B</v>
      </c>
      <c r="K236" t="str">
        <f>VLOOKUP(E236,[1]Händleradressen!$B$3:$E$6,4,0)</f>
        <v>Hamburg</v>
      </c>
      <c r="L236" t="s">
        <v>22</v>
      </c>
      <c r="M236" s="21">
        <v>545</v>
      </c>
      <c r="N236" s="22">
        <v>51.95</v>
      </c>
      <c r="O236" s="22">
        <f t="shared" si="3"/>
        <v>28312.75</v>
      </c>
      <c r="P236" s="22"/>
      <c r="Q236" s="22"/>
    </row>
    <row r="237" spans="1:17" x14ac:dyDescent="0.25">
      <c r="A237" s="20">
        <v>232</v>
      </c>
      <c r="B237" t="s">
        <v>19</v>
      </c>
      <c r="C237" t="s">
        <v>20</v>
      </c>
      <c r="D237" t="s">
        <v>26</v>
      </c>
      <c r="E237" t="s">
        <v>38</v>
      </c>
      <c r="F237" s="23" t="s">
        <v>24</v>
      </c>
      <c r="G237" s="23" t="s">
        <v>24</v>
      </c>
      <c r="H237" s="23">
        <v>0.38</v>
      </c>
      <c r="I237">
        <v>3</v>
      </c>
      <c r="J237" s="24" t="str">
        <f>VLOOKUP(H237,[1]Güteklasse!$B$4:$C$8,2)</f>
        <v>B</v>
      </c>
      <c r="K237" t="str">
        <f>VLOOKUP(E237,[1]Händleradressen!$B$3:$E$6,4,0)</f>
        <v>Köln</v>
      </c>
      <c r="L237" t="s">
        <v>22</v>
      </c>
      <c r="M237" s="21">
        <v>5285</v>
      </c>
      <c r="N237" s="22">
        <v>47.44</v>
      </c>
      <c r="O237" s="22">
        <f t="shared" si="3"/>
        <v>250720.4</v>
      </c>
      <c r="P237" s="22"/>
      <c r="Q237" s="22"/>
    </row>
    <row r="238" spans="1:17" x14ac:dyDescent="0.25">
      <c r="A238" s="20">
        <v>542</v>
      </c>
      <c r="B238" t="s">
        <v>32</v>
      </c>
      <c r="C238" t="s">
        <v>36</v>
      </c>
      <c r="D238" t="s">
        <v>34</v>
      </c>
      <c r="E238" t="s">
        <v>30</v>
      </c>
      <c r="F238" s="23" t="s">
        <v>24</v>
      </c>
      <c r="G238" s="23"/>
      <c r="H238" s="23">
        <v>0.92</v>
      </c>
      <c r="I238">
        <v>4</v>
      </c>
      <c r="J238" s="24" t="str">
        <f>VLOOKUP(H238,[1]Güteklasse!$B$4:$C$8,2)</f>
        <v>E</v>
      </c>
      <c r="K238" t="str">
        <f>VLOOKUP(E238,[1]Händleradressen!$B$3:$E$6,4,0)</f>
        <v>Hamburg</v>
      </c>
      <c r="L238" t="s">
        <v>27</v>
      </c>
      <c r="M238" s="21">
        <v>895</v>
      </c>
      <c r="N238" s="22">
        <v>0.11</v>
      </c>
      <c r="O238" s="22">
        <f t="shared" si="3"/>
        <v>98.45</v>
      </c>
      <c r="P238" s="22"/>
      <c r="Q238" s="22"/>
    </row>
    <row r="239" spans="1:17" x14ac:dyDescent="0.25">
      <c r="A239" s="20">
        <v>127</v>
      </c>
      <c r="B239" t="s">
        <v>19</v>
      </c>
      <c r="C239" t="s">
        <v>20</v>
      </c>
      <c r="D239" t="s">
        <v>26</v>
      </c>
      <c r="E239" t="s">
        <v>23</v>
      </c>
      <c r="F239" s="23" t="s">
        <v>24</v>
      </c>
      <c r="G239" s="23"/>
      <c r="H239" s="23">
        <v>0.22</v>
      </c>
      <c r="I239">
        <v>5</v>
      </c>
      <c r="J239" s="24" t="str">
        <f>VLOOKUP(H239,[1]Güteklasse!$B$4:$C$8,2)</f>
        <v>A</v>
      </c>
      <c r="K239" t="str">
        <f>VLOOKUP(E239,[1]Händleradressen!$B$3:$E$6,4,0)</f>
        <v>Düsseldorf</v>
      </c>
      <c r="L239" t="s">
        <v>27</v>
      </c>
      <c r="M239" s="21">
        <v>988</v>
      </c>
      <c r="N239" s="22">
        <v>0.1</v>
      </c>
      <c r="O239" s="22">
        <f t="shared" si="3"/>
        <v>98.800000000000011</v>
      </c>
      <c r="P239" s="22"/>
      <c r="Q239" s="22"/>
    </row>
    <row r="240" spans="1:17" x14ac:dyDescent="0.25">
      <c r="A240" s="20">
        <v>235</v>
      </c>
      <c r="B240" t="s">
        <v>19</v>
      </c>
      <c r="C240" t="s">
        <v>20</v>
      </c>
      <c r="D240" t="s">
        <v>26</v>
      </c>
      <c r="E240" t="s">
        <v>30</v>
      </c>
      <c r="F240" s="23"/>
      <c r="G240" s="23"/>
      <c r="H240" s="23">
        <v>0.39</v>
      </c>
      <c r="I240">
        <v>3</v>
      </c>
      <c r="J240" s="24" t="str">
        <f>VLOOKUP(H240,[1]Güteklasse!$B$4:$C$8,2)</f>
        <v>B</v>
      </c>
      <c r="K240" t="str">
        <f>VLOOKUP(E240,[1]Händleradressen!$B$3:$E$6,4,0)</f>
        <v>Hamburg</v>
      </c>
      <c r="L240" t="s">
        <v>27</v>
      </c>
      <c r="M240" s="21">
        <v>5155</v>
      </c>
      <c r="N240" s="22">
        <v>0.96</v>
      </c>
      <c r="O240" s="22">
        <f t="shared" si="3"/>
        <v>4948.8</v>
      </c>
      <c r="P240" s="22"/>
      <c r="Q240" s="22"/>
    </row>
    <row r="241" spans="1:17" x14ac:dyDescent="0.25">
      <c r="A241" s="20">
        <v>463</v>
      </c>
      <c r="B241" t="s">
        <v>32</v>
      </c>
      <c r="C241" t="s">
        <v>36</v>
      </c>
      <c r="D241" t="s">
        <v>34</v>
      </c>
      <c r="E241" t="s">
        <v>38</v>
      </c>
      <c r="F241" s="23" t="s">
        <v>24</v>
      </c>
      <c r="G241" s="23"/>
      <c r="H241" s="23">
        <v>0.77</v>
      </c>
      <c r="I241">
        <v>5</v>
      </c>
      <c r="J241" s="24" t="str">
        <f>VLOOKUP(H241,[1]Güteklasse!$B$4:$C$8,2)</f>
        <v>D</v>
      </c>
      <c r="K241" t="str">
        <f>VLOOKUP(E241,[1]Händleradressen!$B$3:$E$6,4,0)</f>
        <v>Köln</v>
      </c>
      <c r="L241" t="s">
        <v>27</v>
      </c>
      <c r="M241" s="21">
        <v>590</v>
      </c>
      <c r="N241" s="22">
        <v>0.17</v>
      </c>
      <c r="O241" s="22">
        <f t="shared" si="3"/>
        <v>100.30000000000001</v>
      </c>
      <c r="P241" s="22"/>
      <c r="Q241" s="22"/>
    </row>
    <row r="242" spans="1:17" x14ac:dyDescent="0.25">
      <c r="A242" s="20">
        <v>371</v>
      </c>
      <c r="B242" t="s">
        <v>29</v>
      </c>
      <c r="C242" t="s">
        <v>25</v>
      </c>
      <c r="D242" t="s">
        <v>33</v>
      </c>
      <c r="E242" t="s">
        <v>30</v>
      </c>
      <c r="F242" s="23" t="s">
        <v>24</v>
      </c>
      <c r="G242" s="23"/>
      <c r="H242" s="23">
        <v>0.62</v>
      </c>
      <c r="I242">
        <v>1</v>
      </c>
      <c r="J242" s="24" t="str">
        <f>VLOOKUP(H242,[1]Güteklasse!$B$4:$C$8,2)</f>
        <v>D</v>
      </c>
      <c r="K242" t="str">
        <f>VLOOKUP(E242,[1]Händleradressen!$B$3:$E$6,4,0)</f>
        <v>Hamburg</v>
      </c>
      <c r="L242" t="s">
        <v>27</v>
      </c>
      <c r="M242" s="21">
        <v>157</v>
      </c>
      <c r="N242" s="22">
        <v>0.64</v>
      </c>
      <c r="O242" s="22">
        <f t="shared" si="3"/>
        <v>100.48</v>
      </c>
      <c r="P242" s="22"/>
      <c r="Q242" s="22"/>
    </row>
    <row r="243" spans="1:17" x14ac:dyDescent="0.25">
      <c r="A243" s="20">
        <v>559</v>
      </c>
      <c r="B243" t="s">
        <v>32</v>
      </c>
      <c r="C243" t="s">
        <v>20</v>
      </c>
      <c r="D243" t="s">
        <v>37</v>
      </c>
      <c r="E243" t="s">
        <v>23</v>
      </c>
      <c r="F243" s="23" t="s">
        <v>24</v>
      </c>
      <c r="G243" s="23"/>
      <c r="H243" s="23">
        <v>0.94</v>
      </c>
      <c r="I243">
        <v>1</v>
      </c>
      <c r="J243" s="24" t="str">
        <f>VLOOKUP(H243,[1]Güteklasse!$B$4:$C$8,2)</f>
        <v>E</v>
      </c>
      <c r="K243" t="str">
        <f>VLOOKUP(E243,[1]Händleradressen!$B$3:$E$6,4,0)</f>
        <v>Düsseldorf</v>
      </c>
      <c r="L243" t="s">
        <v>27</v>
      </c>
      <c r="M243" s="21">
        <v>217</v>
      </c>
      <c r="N243" s="22">
        <v>0.47</v>
      </c>
      <c r="O243" s="22">
        <f t="shared" si="3"/>
        <v>101.99</v>
      </c>
      <c r="P243" s="22"/>
      <c r="Q243" s="22"/>
    </row>
    <row r="244" spans="1:17" x14ac:dyDescent="0.25">
      <c r="A244" s="20">
        <v>183</v>
      </c>
      <c r="B244" t="s">
        <v>32</v>
      </c>
      <c r="C244" t="s">
        <v>36</v>
      </c>
      <c r="D244" t="s">
        <v>21</v>
      </c>
      <c r="E244" t="s">
        <v>30</v>
      </c>
      <c r="F244" s="23" t="s">
        <v>24</v>
      </c>
      <c r="G244" s="23"/>
      <c r="H244" s="23">
        <v>0.32</v>
      </c>
      <c r="I244">
        <v>1</v>
      </c>
      <c r="J244" s="24" t="str">
        <f>VLOOKUP(H244,[1]Güteklasse!$B$4:$C$8,2)</f>
        <v>A</v>
      </c>
      <c r="K244" t="str">
        <f>VLOOKUP(E244,[1]Händleradressen!$B$3:$E$6,4,0)</f>
        <v>Hamburg</v>
      </c>
      <c r="L244" t="s">
        <v>27</v>
      </c>
      <c r="M244" s="21">
        <v>492</v>
      </c>
      <c r="N244" s="22">
        <v>0.21</v>
      </c>
      <c r="O244" s="22">
        <f t="shared" si="3"/>
        <v>103.32</v>
      </c>
      <c r="P244" s="22"/>
      <c r="Q244" s="22"/>
    </row>
    <row r="245" spans="1:17" x14ac:dyDescent="0.25">
      <c r="A245" s="20">
        <v>54</v>
      </c>
      <c r="B245" t="s">
        <v>32</v>
      </c>
      <c r="C245" t="s">
        <v>25</v>
      </c>
      <c r="D245" t="s">
        <v>21</v>
      </c>
      <c r="E245" t="s">
        <v>30</v>
      </c>
      <c r="F245" s="23"/>
      <c r="G245" s="23"/>
      <c r="H245" s="23">
        <v>0.09</v>
      </c>
      <c r="I245">
        <v>3</v>
      </c>
      <c r="J245" s="24" t="str">
        <f>VLOOKUP(H245,[1]Güteklasse!$B$4:$C$8,2)</f>
        <v>A</v>
      </c>
      <c r="K245" t="str">
        <f>VLOOKUP(E245,[1]Händleradressen!$B$3:$E$6,4,0)</f>
        <v>Hamburg</v>
      </c>
      <c r="L245" t="s">
        <v>27</v>
      </c>
      <c r="M245" s="21">
        <v>940</v>
      </c>
      <c r="N245" s="22">
        <v>0.11</v>
      </c>
      <c r="O245" s="22">
        <f t="shared" si="3"/>
        <v>103.4</v>
      </c>
      <c r="P245" s="22"/>
      <c r="Q245" s="22"/>
    </row>
    <row r="246" spans="1:17" x14ac:dyDescent="0.25">
      <c r="A246" s="20">
        <v>240</v>
      </c>
      <c r="B246" t="s">
        <v>32</v>
      </c>
      <c r="C246" t="s">
        <v>25</v>
      </c>
      <c r="D246" t="s">
        <v>33</v>
      </c>
      <c r="E246" t="s">
        <v>30</v>
      </c>
      <c r="F246" s="23" t="s">
        <v>24</v>
      </c>
      <c r="G246" s="23"/>
      <c r="H246" s="23">
        <v>0.39</v>
      </c>
      <c r="I246">
        <v>1</v>
      </c>
      <c r="J246" s="24" t="str">
        <f>VLOOKUP(H246,[1]Güteklasse!$B$4:$C$8,2)</f>
        <v>B</v>
      </c>
      <c r="K246" t="str">
        <f>VLOOKUP(E246,[1]Händleradressen!$B$3:$E$6,4,0)</f>
        <v>Hamburg</v>
      </c>
      <c r="L246" t="s">
        <v>27</v>
      </c>
      <c r="M246" s="21">
        <v>480</v>
      </c>
      <c r="N246" s="22">
        <v>0.22</v>
      </c>
      <c r="O246" s="22">
        <f t="shared" si="3"/>
        <v>105.6</v>
      </c>
      <c r="P246" s="22"/>
      <c r="Q246" s="22"/>
    </row>
    <row r="247" spans="1:17" x14ac:dyDescent="0.25">
      <c r="A247" s="20">
        <v>242</v>
      </c>
      <c r="B247" t="s">
        <v>32</v>
      </c>
      <c r="C247" t="s">
        <v>20</v>
      </c>
      <c r="D247" t="s">
        <v>21</v>
      </c>
      <c r="E247" t="s">
        <v>28</v>
      </c>
      <c r="F247" s="23"/>
      <c r="G247" s="23"/>
      <c r="H247" s="23">
        <v>0.39</v>
      </c>
      <c r="I247">
        <v>1</v>
      </c>
      <c r="J247" s="24" t="str">
        <f>VLOOKUP(H247,[1]Güteklasse!$B$4:$C$8,2)</f>
        <v>B</v>
      </c>
      <c r="K247" t="str">
        <f>VLOOKUP(E247,[1]Händleradressen!$B$3:$E$6,4,0)</f>
        <v>München</v>
      </c>
      <c r="L247" t="s">
        <v>27</v>
      </c>
      <c r="M247" s="21">
        <v>586</v>
      </c>
      <c r="N247" s="22">
        <v>0.93</v>
      </c>
      <c r="O247" s="22">
        <f t="shared" si="3"/>
        <v>544.98</v>
      </c>
      <c r="P247" s="22"/>
      <c r="Q247" s="22"/>
    </row>
    <row r="248" spans="1:17" x14ac:dyDescent="0.25">
      <c r="A248" s="20">
        <v>243</v>
      </c>
      <c r="B248" t="s">
        <v>32</v>
      </c>
      <c r="C248" t="s">
        <v>36</v>
      </c>
      <c r="D248" t="s">
        <v>34</v>
      </c>
      <c r="E248" t="s">
        <v>38</v>
      </c>
      <c r="F248" s="23" t="s">
        <v>24</v>
      </c>
      <c r="G248" s="23" t="s">
        <v>24</v>
      </c>
      <c r="H248" s="23">
        <v>0.39</v>
      </c>
      <c r="I248">
        <v>2</v>
      </c>
      <c r="J248" s="24" t="str">
        <f>VLOOKUP(H248,[1]Güteklasse!$B$4:$C$8,2)</f>
        <v>B</v>
      </c>
      <c r="K248" t="str">
        <f>VLOOKUP(E248,[1]Händleradressen!$B$3:$E$6,4,0)</f>
        <v>Köln</v>
      </c>
      <c r="L248" t="s">
        <v>22</v>
      </c>
      <c r="M248" s="21">
        <v>18</v>
      </c>
      <c r="N248" s="22">
        <v>49.33</v>
      </c>
      <c r="O248" s="22">
        <f t="shared" si="3"/>
        <v>887.93999999999994</v>
      </c>
      <c r="P248" s="22"/>
      <c r="Q248" s="22"/>
    </row>
    <row r="249" spans="1:17" x14ac:dyDescent="0.25">
      <c r="A249" s="20">
        <v>244</v>
      </c>
      <c r="B249" t="s">
        <v>32</v>
      </c>
      <c r="C249" t="s">
        <v>25</v>
      </c>
      <c r="D249" t="s">
        <v>34</v>
      </c>
      <c r="E249" t="s">
        <v>28</v>
      </c>
      <c r="F249" s="23" t="s">
        <v>24</v>
      </c>
      <c r="G249" s="23"/>
      <c r="H249" s="23">
        <v>0.39</v>
      </c>
      <c r="I249">
        <v>4</v>
      </c>
      <c r="J249" s="24" t="str">
        <f>VLOOKUP(H249,[1]Güteklasse!$B$4:$C$8,2)</f>
        <v>B</v>
      </c>
      <c r="K249" t="str">
        <f>VLOOKUP(E249,[1]Händleradressen!$B$3:$E$6,4,0)</f>
        <v>München</v>
      </c>
      <c r="L249" t="s">
        <v>22</v>
      </c>
      <c r="M249" s="21">
        <v>29</v>
      </c>
      <c r="N249" s="22">
        <v>52.55</v>
      </c>
      <c r="O249" s="22">
        <f t="shared" si="3"/>
        <v>1523.9499999999998</v>
      </c>
      <c r="P249" s="22"/>
      <c r="Q249" s="22"/>
    </row>
    <row r="250" spans="1:17" x14ac:dyDescent="0.25">
      <c r="A250" s="20">
        <v>38</v>
      </c>
      <c r="B250" t="s">
        <v>32</v>
      </c>
      <c r="C250" t="s">
        <v>31</v>
      </c>
      <c r="D250" t="s">
        <v>33</v>
      </c>
      <c r="E250" t="s">
        <v>38</v>
      </c>
      <c r="F250" s="23" t="s">
        <v>24</v>
      </c>
      <c r="G250" s="23"/>
      <c r="H250" s="23">
        <v>7.0000000000000007E-2</v>
      </c>
      <c r="I250">
        <v>4</v>
      </c>
      <c r="J250" s="24" t="str">
        <f>VLOOKUP(H250,[1]Güteklasse!$B$4:$C$8,2)</f>
        <v>A</v>
      </c>
      <c r="K250" t="str">
        <f>VLOOKUP(E250,[1]Händleradressen!$B$3:$E$6,4,0)</f>
        <v>Köln</v>
      </c>
      <c r="L250" t="s">
        <v>27</v>
      </c>
      <c r="M250" s="21">
        <v>106</v>
      </c>
      <c r="N250" s="22">
        <v>1</v>
      </c>
      <c r="O250" s="22">
        <f t="shared" si="3"/>
        <v>106</v>
      </c>
      <c r="P250" s="22"/>
      <c r="Q250" s="22"/>
    </row>
    <row r="251" spans="1:17" x14ac:dyDescent="0.25">
      <c r="A251" s="20">
        <v>176</v>
      </c>
      <c r="B251" t="s">
        <v>29</v>
      </c>
      <c r="C251" t="s">
        <v>31</v>
      </c>
      <c r="D251" t="s">
        <v>37</v>
      </c>
      <c r="E251" t="s">
        <v>30</v>
      </c>
      <c r="F251" s="23" t="s">
        <v>24</v>
      </c>
      <c r="G251" s="23"/>
      <c r="H251" s="23">
        <v>0.31</v>
      </c>
      <c r="I251">
        <v>4</v>
      </c>
      <c r="J251" s="24" t="str">
        <f>VLOOKUP(H251,[1]Güteklasse!$B$4:$C$8,2)</f>
        <v>A</v>
      </c>
      <c r="K251" t="str">
        <f>VLOOKUP(E251,[1]Händleradressen!$B$3:$E$6,4,0)</f>
        <v>Hamburg</v>
      </c>
      <c r="L251" t="s">
        <v>22</v>
      </c>
      <c r="M251" s="21">
        <v>2</v>
      </c>
      <c r="N251" s="22">
        <v>53.86</v>
      </c>
      <c r="O251" s="22">
        <f t="shared" si="3"/>
        <v>107.72</v>
      </c>
      <c r="P251" s="22"/>
      <c r="Q251" s="22"/>
    </row>
    <row r="252" spans="1:17" x14ac:dyDescent="0.25">
      <c r="A252" s="20">
        <v>247</v>
      </c>
      <c r="B252" t="s">
        <v>29</v>
      </c>
      <c r="C252" t="s">
        <v>20</v>
      </c>
      <c r="D252" t="s">
        <v>34</v>
      </c>
      <c r="E252" t="s">
        <v>38</v>
      </c>
      <c r="F252" s="23" t="s">
        <v>24</v>
      </c>
      <c r="G252" s="23" t="s">
        <v>24</v>
      </c>
      <c r="H252" s="23">
        <v>0.4</v>
      </c>
      <c r="I252">
        <v>3</v>
      </c>
      <c r="J252" s="24" t="str">
        <f>VLOOKUP(H252,[1]Güteklasse!$B$4:$C$8,2)</f>
        <v>B</v>
      </c>
      <c r="K252" t="str">
        <f>VLOOKUP(E252,[1]Händleradressen!$B$3:$E$6,4,0)</f>
        <v>Köln</v>
      </c>
      <c r="L252" t="s">
        <v>22</v>
      </c>
      <c r="M252" s="21">
        <v>29</v>
      </c>
      <c r="N252" s="22">
        <v>49.32</v>
      </c>
      <c r="O252" s="22">
        <f t="shared" si="3"/>
        <v>1430.28</v>
      </c>
      <c r="P252" s="22"/>
      <c r="Q252" s="22"/>
    </row>
    <row r="253" spans="1:17" x14ac:dyDescent="0.25">
      <c r="A253" s="20">
        <v>248</v>
      </c>
      <c r="B253" t="s">
        <v>29</v>
      </c>
      <c r="C253" t="s">
        <v>20</v>
      </c>
      <c r="D253" t="s">
        <v>34</v>
      </c>
      <c r="E253" t="s">
        <v>23</v>
      </c>
      <c r="F253" s="23" t="s">
        <v>24</v>
      </c>
      <c r="G253" s="23"/>
      <c r="H253" s="23">
        <v>0.4</v>
      </c>
      <c r="I253">
        <v>1</v>
      </c>
      <c r="J253" s="24" t="str">
        <f>VLOOKUP(H253,[1]Güteklasse!$B$4:$C$8,2)</f>
        <v>B</v>
      </c>
      <c r="K253" t="str">
        <f>VLOOKUP(E253,[1]Händleradressen!$B$3:$E$6,4,0)</f>
        <v>Düsseldorf</v>
      </c>
      <c r="L253" t="s">
        <v>22</v>
      </c>
      <c r="M253" s="21">
        <v>36</v>
      </c>
      <c r="N253" s="22">
        <v>47.58</v>
      </c>
      <c r="O253" s="22">
        <f t="shared" si="3"/>
        <v>1712.8799999999999</v>
      </c>
      <c r="P253" s="22"/>
      <c r="Q253" s="22"/>
    </row>
    <row r="254" spans="1:17" x14ac:dyDescent="0.25">
      <c r="A254" s="20">
        <v>249</v>
      </c>
      <c r="B254" t="s">
        <v>32</v>
      </c>
      <c r="C254" t="s">
        <v>31</v>
      </c>
      <c r="D254" t="s">
        <v>34</v>
      </c>
      <c r="E254" t="s">
        <v>30</v>
      </c>
      <c r="F254" s="23" t="s">
        <v>24</v>
      </c>
      <c r="G254" s="23"/>
      <c r="H254" s="23">
        <v>0.4</v>
      </c>
      <c r="I254">
        <v>4</v>
      </c>
      <c r="J254" s="24" t="str">
        <f>VLOOKUP(H254,[1]Güteklasse!$B$4:$C$8,2)</f>
        <v>B</v>
      </c>
      <c r="K254" t="str">
        <f>VLOOKUP(E254,[1]Händleradressen!$B$3:$E$6,4,0)</f>
        <v>Hamburg</v>
      </c>
      <c r="L254" t="s">
        <v>22</v>
      </c>
      <c r="M254" s="21">
        <v>18</v>
      </c>
      <c r="N254" s="22">
        <v>53.76</v>
      </c>
      <c r="O254" s="22">
        <f t="shared" si="3"/>
        <v>967.68</v>
      </c>
      <c r="P254" s="22"/>
      <c r="Q254" s="22"/>
    </row>
    <row r="255" spans="1:17" x14ac:dyDescent="0.25">
      <c r="A255" s="20">
        <v>250</v>
      </c>
      <c r="B255" t="s">
        <v>32</v>
      </c>
      <c r="C255" t="s">
        <v>20</v>
      </c>
      <c r="D255" t="s">
        <v>33</v>
      </c>
      <c r="E255" t="s">
        <v>38</v>
      </c>
      <c r="F255" s="23"/>
      <c r="G255" s="23"/>
      <c r="H255" s="23">
        <v>0.4</v>
      </c>
      <c r="I255">
        <v>4</v>
      </c>
      <c r="J255" s="24" t="str">
        <f>VLOOKUP(H255,[1]Güteklasse!$B$4:$C$8,2)</f>
        <v>B</v>
      </c>
      <c r="K255" t="str">
        <f>VLOOKUP(E255,[1]Händleradressen!$B$3:$E$6,4,0)</f>
        <v>Köln</v>
      </c>
      <c r="L255" t="s">
        <v>27</v>
      </c>
      <c r="M255" s="21">
        <v>4687</v>
      </c>
      <c r="N255" s="22">
        <v>0.3</v>
      </c>
      <c r="O255" s="22">
        <f t="shared" si="3"/>
        <v>1406.1</v>
      </c>
      <c r="P255" s="22"/>
      <c r="Q255" s="22"/>
    </row>
    <row r="256" spans="1:17" x14ac:dyDescent="0.25">
      <c r="A256" s="20">
        <v>251</v>
      </c>
      <c r="B256" t="s">
        <v>32</v>
      </c>
      <c r="C256" t="s">
        <v>36</v>
      </c>
      <c r="D256" t="s">
        <v>34</v>
      </c>
      <c r="E256" t="s">
        <v>23</v>
      </c>
      <c r="F256" s="23"/>
      <c r="G256" s="23"/>
      <c r="H256" s="23">
        <v>0.4</v>
      </c>
      <c r="I256">
        <v>3</v>
      </c>
      <c r="J256" s="24" t="str">
        <f>VLOOKUP(H256,[1]Güteklasse!$B$4:$C$8,2)</f>
        <v>B</v>
      </c>
      <c r="K256" t="str">
        <f>VLOOKUP(E256,[1]Händleradressen!$B$3:$E$6,4,0)</f>
        <v>Düsseldorf</v>
      </c>
      <c r="L256" t="s">
        <v>27</v>
      </c>
      <c r="M256" s="21">
        <v>6227</v>
      </c>
      <c r="N256" s="22">
        <v>0.65</v>
      </c>
      <c r="O256" s="22">
        <f t="shared" si="3"/>
        <v>4047.55</v>
      </c>
      <c r="P256" s="22"/>
      <c r="Q256" s="22"/>
    </row>
    <row r="257" spans="1:17" x14ac:dyDescent="0.25">
      <c r="A257" s="20">
        <v>15</v>
      </c>
      <c r="B257" t="s">
        <v>32</v>
      </c>
      <c r="C257" t="s">
        <v>31</v>
      </c>
      <c r="D257" t="s">
        <v>37</v>
      </c>
      <c r="E257" t="s">
        <v>30</v>
      </c>
      <c r="F257" s="23"/>
      <c r="G257" s="23"/>
      <c r="H257" s="23">
        <v>0.03</v>
      </c>
      <c r="I257">
        <v>4</v>
      </c>
      <c r="J257" s="24" t="str">
        <f>VLOOKUP(H257,[1]Güteklasse!$B$4:$C$8,2)</f>
        <v>A</v>
      </c>
      <c r="K257" t="str">
        <f>VLOOKUP(E257,[1]Händleradressen!$B$3:$E$6,4,0)</f>
        <v>Hamburg</v>
      </c>
      <c r="L257" t="s">
        <v>27</v>
      </c>
      <c r="M257" s="21">
        <v>296</v>
      </c>
      <c r="N257" s="22">
        <v>0.38</v>
      </c>
      <c r="O257" s="22">
        <f t="shared" si="3"/>
        <v>112.48</v>
      </c>
      <c r="P257" s="22"/>
      <c r="Q257" s="22"/>
    </row>
    <row r="258" spans="1:17" x14ac:dyDescent="0.25">
      <c r="A258" s="20">
        <v>253</v>
      </c>
      <c r="B258" t="s">
        <v>19</v>
      </c>
      <c r="C258" t="s">
        <v>20</v>
      </c>
      <c r="D258" t="s">
        <v>26</v>
      </c>
      <c r="E258" t="s">
        <v>23</v>
      </c>
      <c r="F258" s="23"/>
      <c r="G258" s="23"/>
      <c r="H258" s="23">
        <v>0.41</v>
      </c>
      <c r="I258">
        <v>4</v>
      </c>
      <c r="J258" s="24" t="str">
        <f>VLOOKUP(H258,[1]Güteklasse!$B$4:$C$8,2)</f>
        <v>B</v>
      </c>
      <c r="K258" t="str">
        <f>VLOOKUP(E258,[1]Händleradressen!$B$3:$E$6,4,0)</f>
        <v>Düsseldorf</v>
      </c>
      <c r="L258" t="s">
        <v>27</v>
      </c>
      <c r="M258" s="21">
        <v>4618</v>
      </c>
      <c r="N258" s="22">
        <v>0.55000000000000004</v>
      </c>
      <c r="O258" s="22">
        <f t="shared" si="3"/>
        <v>2539.9</v>
      </c>
      <c r="P258" s="22"/>
      <c r="Q258" s="22"/>
    </row>
    <row r="259" spans="1:17" x14ac:dyDescent="0.25">
      <c r="A259" s="20">
        <v>254</v>
      </c>
      <c r="B259" t="s">
        <v>19</v>
      </c>
      <c r="C259" t="s">
        <v>36</v>
      </c>
      <c r="D259" t="s">
        <v>37</v>
      </c>
      <c r="E259" t="s">
        <v>38</v>
      </c>
      <c r="F259" s="23" t="s">
        <v>24</v>
      </c>
      <c r="G259" s="23" t="s">
        <v>24</v>
      </c>
      <c r="H259" s="23">
        <v>0.41</v>
      </c>
      <c r="I259">
        <v>4</v>
      </c>
      <c r="J259" s="24" t="str">
        <f>VLOOKUP(H259,[1]Güteklasse!$B$4:$C$8,2)</f>
        <v>B</v>
      </c>
      <c r="K259" t="str">
        <f>VLOOKUP(E259,[1]Händleradressen!$B$3:$E$6,4,0)</f>
        <v>Köln</v>
      </c>
      <c r="L259" t="s">
        <v>22</v>
      </c>
      <c r="M259" s="21">
        <v>268</v>
      </c>
      <c r="N259" s="22">
        <v>45.81</v>
      </c>
      <c r="O259" s="22">
        <f t="shared" si="3"/>
        <v>12277.08</v>
      </c>
      <c r="P259" s="22"/>
      <c r="Q259" s="22"/>
    </row>
    <row r="260" spans="1:17" x14ac:dyDescent="0.25">
      <c r="A260" s="20">
        <v>255</v>
      </c>
      <c r="B260" t="s">
        <v>19</v>
      </c>
      <c r="C260" t="s">
        <v>20</v>
      </c>
      <c r="D260" t="s">
        <v>21</v>
      </c>
      <c r="E260" t="s">
        <v>28</v>
      </c>
      <c r="F260" s="23"/>
      <c r="G260" s="23" t="s">
        <v>24</v>
      </c>
      <c r="H260" s="23">
        <v>0.41</v>
      </c>
      <c r="I260">
        <v>1</v>
      </c>
      <c r="J260" s="24" t="str">
        <f>VLOOKUP(H260,[1]Güteklasse!$B$4:$C$8,2)</f>
        <v>B</v>
      </c>
      <c r="K260" t="str">
        <f>VLOOKUP(E260,[1]Händleradressen!$B$3:$E$6,4,0)</f>
        <v>München</v>
      </c>
      <c r="L260" t="s">
        <v>22</v>
      </c>
      <c r="M260" s="21">
        <v>245</v>
      </c>
      <c r="N260" s="22">
        <v>53.65</v>
      </c>
      <c r="O260" s="22">
        <f t="shared" si="3"/>
        <v>13144.25</v>
      </c>
      <c r="P260" s="22"/>
      <c r="Q260" s="22"/>
    </row>
    <row r="261" spans="1:17" x14ac:dyDescent="0.25">
      <c r="A261" s="20">
        <v>256</v>
      </c>
      <c r="B261" t="s">
        <v>19</v>
      </c>
      <c r="C261" t="s">
        <v>20</v>
      </c>
      <c r="D261" t="s">
        <v>34</v>
      </c>
      <c r="E261" t="s">
        <v>38</v>
      </c>
      <c r="F261" s="23" t="s">
        <v>24</v>
      </c>
      <c r="G261" s="23"/>
      <c r="H261" s="23">
        <v>0.41</v>
      </c>
      <c r="I261">
        <v>4</v>
      </c>
      <c r="J261" s="24" t="str">
        <f>VLOOKUP(H261,[1]Güteklasse!$B$4:$C$8,2)</f>
        <v>B</v>
      </c>
      <c r="K261" t="str">
        <f>VLOOKUP(E261,[1]Händleradressen!$B$3:$E$6,4,0)</f>
        <v>Köln</v>
      </c>
      <c r="L261" t="s">
        <v>22</v>
      </c>
      <c r="M261" s="21">
        <v>345</v>
      </c>
      <c r="N261" s="22">
        <v>48.64</v>
      </c>
      <c r="O261" s="22">
        <f t="shared" si="3"/>
        <v>16780.8</v>
      </c>
      <c r="P261" s="22"/>
      <c r="Q261" s="22"/>
    </row>
    <row r="262" spans="1:17" x14ac:dyDescent="0.25">
      <c r="A262" s="20">
        <v>486</v>
      </c>
      <c r="B262" t="s">
        <v>32</v>
      </c>
      <c r="C262" t="s">
        <v>25</v>
      </c>
      <c r="D262" t="s">
        <v>34</v>
      </c>
      <c r="E262" t="s">
        <v>23</v>
      </c>
      <c r="F262" s="23" t="s">
        <v>24</v>
      </c>
      <c r="G262" s="23"/>
      <c r="H262" s="23">
        <v>0.83</v>
      </c>
      <c r="I262">
        <v>2</v>
      </c>
      <c r="J262" s="24" t="str">
        <f>VLOOKUP(H262,[1]Güteklasse!$B$4:$C$8,2)</f>
        <v>D</v>
      </c>
      <c r="K262" t="str">
        <f>VLOOKUP(E262,[1]Händleradressen!$B$3:$E$6,4,0)</f>
        <v>Düsseldorf</v>
      </c>
      <c r="L262" t="s">
        <v>27</v>
      </c>
      <c r="M262" s="21">
        <v>235</v>
      </c>
      <c r="N262" s="22">
        <v>0.48</v>
      </c>
      <c r="O262" s="22">
        <f t="shared" ref="O262:O325" si="4">M262*N262</f>
        <v>112.8</v>
      </c>
      <c r="P262" s="22"/>
      <c r="Q262" s="22"/>
    </row>
    <row r="263" spans="1:17" x14ac:dyDescent="0.25">
      <c r="A263" s="20">
        <v>258</v>
      </c>
      <c r="B263" t="s">
        <v>32</v>
      </c>
      <c r="C263" t="s">
        <v>36</v>
      </c>
      <c r="D263" t="s">
        <v>37</v>
      </c>
      <c r="E263" t="s">
        <v>28</v>
      </c>
      <c r="F263" s="23" t="s">
        <v>24</v>
      </c>
      <c r="G263" s="23" t="s">
        <v>24</v>
      </c>
      <c r="H263" s="23">
        <v>0.41</v>
      </c>
      <c r="I263">
        <v>3</v>
      </c>
      <c r="J263" s="24" t="str">
        <f>VLOOKUP(H263,[1]Güteklasse!$B$4:$C$8,2)</f>
        <v>B</v>
      </c>
      <c r="K263" t="str">
        <f>VLOOKUP(E263,[1]Händleradressen!$B$3:$E$6,4,0)</f>
        <v>München</v>
      </c>
      <c r="L263" t="s">
        <v>22</v>
      </c>
      <c r="M263" s="21">
        <v>35</v>
      </c>
      <c r="N263" s="22">
        <v>46.79</v>
      </c>
      <c r="O263" s="22">
        <f t="shared" si="4"/>
        <v>1637.6499999999999</v>
      </c>
      <c r="P263" s="22"/>
      <c r="Q263" s="22"/>
    </row>
    <row r="264" spans="1:17" x14ac:dyDescent="0.25">
      <c r="A264" s="20">
        <v>259</v>
      </c>
      <c r="B264" t="s">
        <v>19</v>
      </c>
      <c r="C264" t="s">
        <v>20</v>
      </c>
      <c r="D264" t="s">
        <v>26</v>
      </c>
      <c r="E264" t="s">
        <v>38</v>
      </c>
      <c r="F264" s="23"/>
      <c r="G264" s="23"/>
      <c r="H264" s="23">
        <v>0.42</v>
      </c>
      <c r="I264">
        <v>1</v>
      </c>
      <c r="J264" s="24" t="str">
        <f>VLOOKUP(H264,[1]Güteklasse!$B$4:$C$8,2)</f>
        <v>B</v>
      </c>
      <c r="K264" t="str">
        <f>VLOOKUP(E264,[1]Händleradressen!$B$3:$E$6,4,0)</f>
        <v>Köln</v>
      </c>
      <c r="L264" t="s">
        <v>27</v>
      </c>
      <c r="M264" s="21">
        <v>784</v>
      </c>
      <c r="N264" s="22">
        <v>0.95</v>
      </c>
      <c r="O264" s="22">
        <f t="shared" si="4"/>
        <v>744.8</v>
      </c>
      <c r="P264" s="22"/>
      <c r="Q264" s="22"/>
    </row>
    <row r="265" spans="1:17" x14ac:dyDescent="0.25">
      <c r="A265" s="20">
        <v>260</v>
      </c>
      <c r="B265" t="s">
        <v>19</v>
      </c>
      <c r="C265" t="s">
        <v>20</v>
      </c>
      <c r="D265" t="s">
        <v>34</v>
      </c>
      <c r="E265" t="s">
        <v>23</v>
      </c>
      <c r="F265" s="23" t="s">
        <v>24</v>
      </c>
      <c r="G265" s="23" t="s">
        <v>24</v>
      </c>
      <c r="H265" s="23">
        <v>0.42</v>
      </c>
      <c r="I265">
        <v>5</v>
      </c>
      <c r="J265" s="24" t="str">
        <f>VLOOKUP(H265,[1]Güteklasse!$B$4:$C$8,2)</f>
        <v>B</v>
      </c>
      <c r="K265" t="str">
        <f>VLOOKUP(E265,[1]Händleradressen!$B$3:$E$6,4,0)</f>
        <v>Düsseldorf</v>
      </c>
      <c r="L265" t="s">
        <v>22</v>
      </c>
      <c r="M265" s="21">
        <v>44</v>
      </c>
      <c r="N265" s="22">
        <v>51.47</v>
      </c>
      <c r="O265" s="22">
        <f t="shared" si="4"/>
        <v>2264.6799999999998</v>
      </c>
      <c r="P265" s="22"/>
      <c r="Q265" s="22"/>
    </row>
    <row r="266" spans="1:17" x14ac:dyDescent="0.25">
      <c r="A266" s="20">
        <v>349</v>
      </c>
      <c r="B266" t="s">
        <v>32</v>
      </c>
      <c r="C266" t="s">
        <v>36</v>
      </c>
      <c r="D266" t="s">
        <v>26</v>
      </c>
      <c r="E266" t="s">
        <v>30</v>
      </c>
      <c r="F266" s="23"/>
      <c r="G266" s="23"/>
      <c r="H266" s="23">
        <v>0.57999999999999996</v>
      </c>
      <c r="I266">
        <v>4</v>
      </c>
      <c r="J266" s="24" t="str">
        <f>VLOOKUP(H266,[1]Güteklasse!$B$4:$C$8,2)</f>
        <v>D</v>
      </c>
      <c r="K266" t="str">
        <f>VLOOKUP(E266,[1]Händleradressen!$B$3:$E$6,4,0)</f>
        <v>Hamburg</v>
      </c>
      <c r="L266" t="s">
        <v>27</v>
      </c>
      <c r="M266" s="21">
        <v>945</v>
      </c>
      <c r="N266" s="22">
        <v>0.12</v>
      </c>
      <c r="O266" s="22">
        <f t="shared" si="4"/>
        <v>113.39999999999999</v>
      </c>
      <c r="P266" s="22"/>
      <c r="Q266" s="22"/>
    </row>
    <row r="267" spans="1:17" x14ac:dyDescent="0.25">
      <c r="A267" s="20">
        <v>262</v>
      </c>
      <c r="B267" t="s">
        <v>29</v>
      </c>
      <c r="C267" t="s">
        <v>25</v>
      </c>
      <c r="D267" t="s">
        <v>37</v>
      </c>
      <c r="E267" t="s">
        <v>30</v>
      </c>
      <c r="F267" s="23" t="s">
        <v>24</v>
      </c>
      <c r="G267" s="23"/>
      <c r="H267" s="23">
        <v>0.42</v>
      </c>
      <c r="I267">
        <v>3</v>
      </c>
      <c r="J267" s="24" t="str">
        <f>VLOOKUP(H267,[1]Güteklasse!$B$4:$C$8,2)</f>
        <v>B</v>
      </c>
      <c r="K267" t="str">
        <f>VLOOKUP(E267,[1]Händleradressen!$B$3:$E$6,4,0)</f>
        <v>Hamburg</v>
      </c>
      <c r="L267" t="s">
        <v>22</v>
      </c>
      <c r="M267" s="21">
        <v>33</v>
      </c>
      <c r="N267" s="22">
        <v>54</v>
      </c>
      <c r="O267" s="22">
        <f t="shared" si="4"/>
        <v>1782</v>
      </c>
      <c r="P267" s="22"/>
      <c r="Q267" s="22"/>
    </row>
    <row r="268" spans="1:17" x14ac:dyDescent="0.25">
      <c r="A268" s="20">
        <v>273</v>
      </c>
      <c r="B268" t="s">
        <v>19</v>
      </c>
      <c r="C268" t="s">
        <v>20</v>
      </c>
      <c r="D268" t="s">
        <v>26</v>
      </c>
      <c r="E268" t="s">
        <v>23</v>
      </c>
      <c r="F268" s="23" t="s">
        <v>24</v>
      </c>
      <c r="G268" s="23"/>
      <c r="H268" s="23">
        <v>0.44</v>
      </c>
      <c r="I268">
        <v>1</v>
      </c>
      <c r="J268" s="24" t="str">
        <f>VLOOKUP(H268,[1]Güteklasse!$B$4:$C$8,2)</f>
        <v>B</v>
      </c>
      <c r="K268" t="str">
        <f>VLOOKUP(E268,[1]Händleradressen!$B$3:$E$6,4,0)</f>
        <v>Düsseldorf</v>
      </c>
      <c r="L268" t="s">
        <v>27</v>
      </c>
      <c r="M268" s="21">
        <v>345</v>
      </c>
      <c r="N268" s="22">
        <v>0.33</v>
      </c>
      <c r="O268" s="22">
        <f t="shared" si="4"/>
        <v>113.85000000000001</v>
      </c>
      <c r="P268" s="22"/>
      <c r="Q268" s="22"/>
    </row>
    <row r="269" spans="1:17" x14ac:dyDescent="0.25">
      <c r="A269" s="20">
        <v>264</v>
      </c>
      <c r="B269" t="s">
        <v>19</v>
      </c>
      <c r="C269" t="s">
        <v>25</v>
      </c>
      <c r="D269" t="s">
        <v>33</v>
      </c>
      <c r="E269" t="s">
        <v>28</v>
      </c>
      <c r="F269" s="23"/>
      <c r="G269" s="23"/>
      <c r="H269" s="23">
        <v>0.43</v>
      </c>
      <c r="I269">
        <v>1</v>
      </c>
      <c r="J269" s="24" t="str">
        <f>VLOOKUP(H269,[1]Güteklasse!$B$4:$C$8,2)</f>
        <v>B</v>
      </c>
      <c r="K269" t="str">
        <f>VLOOKUP(E269,[1]Händleradressen!$B$3:$E$6,4,0)</f>
        <v>München</v>
      </c>
      <c r="L269" t="s">
        <v>27</v>
      </c>
      <c r="M269" s="21">
        <v>1321</v>
      </c>
      <c r="N269" s="22">
        <v>0.7</v>
      </c>
      <c r="O269" s="22">
        <f t="shared" si="4"/>
        <v>924.69999999999993</v>
      </c>
      <c r="P269" s="22"/>
      <c r="Q269" s="22"/>
    </row>
    <row r="270" spans="1:17" x14ac:dyDescent="0.25">
      <c r="A270" s="20">
        <v>265</v>
      </c>
      <c r="B270" t="s">
        <v>19</v>
      </c>
      <c r="C270" t="s">
        <v>36</v>
      </c>
      <c r="D270" t="s">
        <v>37</v>
      </c>
      <c r="E270" t="s">
        <v>30</v>
      </c>
      <c r="F270" s="23"/>
      <c r="G270" s="23"/>
      <c r="H270" s="23">
        <v>0.43</v>
      </c>
      <c r="I270">
        <v>4</v>
      </c>
      <c r="J270" s="24" t="str">
        <f>VLOOKUP(H270,[1]Güteklasse!$B$4:$C$8,2)</f>
        <v>B</v>
      </c>
      <c r="K270" t="str">
        <f>VLOOKUP(E270,[1]Händleradressen!$B$3:$E$6,4,0)</f>
        <v>Hamburg</v>
      </c>
      <c r="L270" t="s">
        <v>27</v>
      </c>
      <c r="M270" s="21">
        <v>4089</v>
      </c>
      <c r="N270" s="22">
        <v>0.92</v>
      </c>
      <c r="O270" s="22">
        <f t="shared" si="4"/>
        <v>3761.88</v>
      </c>
      <c r="P270" s="22"/>
      <c r="Q270" s="22"/>
    </row>
    <row r="271" spans="1:17" x14ac:dyDescent="0.25">
      <c r="A271" s="20">
        <v>266</v>
      </c>
      <c r="B271" t="s">
        <v>19</v>
      </c>
      <c r="C271" t="s">
        <v>25</v>
      </c>
      <c r="D271" t="s">
        <v>37</v>
      </c>
      <c r="E271" t="s">
        <v>28</v>
      </c>
      <c r="F271" s="23" t="s">
        <v>24</v>
      </c>
      <c r="G271" s="23"/>
      <c r="H271" s="23">
        <v>0.43</v>
      </c>
      <c r="I271">
        <v>2</v>
      </c>
      <c r="J271" s="24" t="str">
        <f>VLOOKUP(H271,[1]Güteklasse!$B$4:$C$8,2)</f>
        <v>B</v>
      </c>
      <c r="K271" t="str">
        <f>VLOOKUP(E271,[1]Händleradressen!$B$3:$E$6,4,0)</f>
        <v>München</v>
      </c>
      <c r="L271" t="s">
        <v>22</v>
      </c>
      <c r="M271" s="21">
        <v>543</v>
      </c>
      <c r="N271" s="22">
        <v>50.38</v>
      </c>
      <c r="O271" s="22">
        <f t="shared" si="4"/>
        <v>27356.34</v>
      </c>
      <c r="P271" s="22"/>
      <c r="Q271" s="22"/>
    </row>
    <row r="272" spans="1:17" x14ac:dyDescent="0.25">
      <c r="A272" s="20">
        <v>267</v>
      </c>
      <c r="B272" t="s">
        <v>19</v>
      </c>
      <c r="C272" t="s">
        <v>20</v>
      </c>
      <c r="D272" t="s">
        <v>37</v>
      </c>
      <c r="E272" t="s">
        <v>30</v>
      </c>
      <c r="F272" s="23"/>
      <c r="G272" s="23" t="s">
        <v>24</v>
      </c>
      <c r="H272" s="23">
        <v>0.43</v>
      </c>
      <c r="I272">
        <v>4</v>
      </c>
      <c r="J272" s="24" t="str">
        <f>VLOOKUP(H272,[1]Güteklasse!$B$4:$C$8,2)</f>
        <v>B</v>
      </c>
      <c r="K272" t="str">
        <f>VLOOKUP(E272,[1]Händleradressen!$B$3:$E$6,4,0)</f>
        <v>Hamburg</v>
      </c>
      <c r="L272" t="s">
        <v>22</v>
      </c>
      <c r="M272" s="21">
        <v>677</v>
      </c>
      <c r="N272" s="22">
        <v>53.27</v>
      </c>
      <c r="O272" s="22">
        <f t="shared" si="4"/>
        <v>36063.79</v>
      </c>
      <c r="P272" s="22"/>
      <c r="Q272" s="22"/>
    </row>
    <row r="273" spans="1:17" x14ac:dyDescent="0.25">
      <c r="A273" s="20">
        <v>268</v>
      </c>
      <c r="B273" t="s">
        <v>19</v>
      </c>
      <c r="C273" t="s">
        <v>36</v>
      </c>
      <c r="D273" t="s">
        <v>34</v>
      </c>
      <c r="E273" t="s">
        <v>28</v>
      </c>
      <c r="F273" s="23" t="s">
        <v>24</v>
      </c>
      <c r="G273" s="23"/>
      <c r="H273" s="23">
        <v>0.43</v>
      </c>
      <c r="I273">
        <v>2</v>
      </c>
      <c r="J273" s="24" t="str">
        <f>VLOOKUP(H273,[1]Güteklasse!$B$4:$C$8,2)</f>
        <v>B</v>
      </c>
      <c r="K273" t="str">
        <f>VLOOKUP(E273,[1]Händleradressen!$B$3:$E$6,4,0)</f>
        <v>München</v>
      </c>
      <c r="L273" t="s">
        <v>22</v>
      </c>
      <c r="M273" s="21">
        <v>849</v>
      </c>
      <c r="N273" s="22">
        <v>50.83</v>
      </c>
      <c r="O273" s="22">
        <f t="shared" si="4"/>
        <v>43154.67</v>
      </c>
      <c r="P273" s="22"/>
      <c r="Q273" s="22"/>
    </row>
    <row r="274" spans="1:17" x14ac:dyDescent="0.25">
      <c r="A274" s="20">
        <v>269</v>
      </c>
      <c r="B274" t="s">
        <v>19</v>
      </c>
      <c r="C274" t="s">
        <v>36</v>
      </c>
      <c r="D274" t="s">
        <v>34</v>
      </c>
      <c r="E274" t="s">
        <v>23</v>
      </c>
      <c r="F274" s="23" t="s">
        <v>24</v>
      </c>
      <c r="G274" s="23"/>
      <c r="H274" s="23">
        <v>0.43</v>
      </c>
      <c r="I274">
        <v>3</v>
      </c>
      <c r="J274" s="24" t="str">
        <f>VLOOKUP(H274,[1]Güteklasse!$B$4:$C$8,2)</f>
        <v>B</v>
      </c>
      <c r="K274" t="str">
        <f>VLOOKUP(E274,[1]Händleradressen!$B$3:$E$6,4,0)</f>
        <v>Düsseldorf</v>
      </c>
      <c r="L274" t="s">
        <v>22</v>
      </c>
      <c r="M274" s="21">
        <v>6525</v>
      </c>
      <c r="N274" s="22">
        <v>47.27</v>
      </c>
      <c r="O274" s="22">
        <f t="shared" si="4"/>
        <v>308436.75</v>
      </c>
      <c r="P274" s="22"/>
      <c r="Q274" s="22"/>
    </row>
    <row r="275" spans="1:17" x14ac:dyDescent="0.25">
      <c r="A275" s="20">
        <v>411</v>
      </c>
      <c r="B275" t="s">
        <v>29</v>
      </c>
      <c r="C275" t="s">
        <v>20</v>
      </c>
      <c r="D275" t="s">
        <v>35</v>
      </c>
      <c r="E275" t="s">
        <v>23</v>
      </c>
      <c r="F275" s="23"/>
      <c r="G275" s="23"/>
      <c r="H275" s="23">
        <v>0.68</v>
      </c>
      <c r="I275">
        <v>4</v>
      </c>
      <c r="J275" s="24" t="str">
        <f>VLOOKUP(H275,[1]Güteklasse!$B$4:$C$8,2)</f>
        <v>D</v>
      </c>
      <c r="K275" t="str">
        <f>VLOOKUP(E275,[1]Händleradressen!$B$3:$E$6,4,0)</f>
        <v>Düsseldorf</v>
      </c>
      <c r="L275" t="s">
        <v>27</v>
      </c>
      <c r="M275" s="21">
        <v>548</v>
      </c>
      <c r="N275" s="22">
        <v>0.21</v>
      </c>
      <c r="O275" s="22">
        <f t="shared" si="4"/>
        <v>115.08</v>
      </c>
      <c r="P275" s="22"/>
      <c r="Q275" s="22"/>
    </row>
    <row r="276" spans="1:17" x14ac:dyDescent="0.25">
      <c r="A276" s="20">
        <v>122</v>
      </c>
      <c r="B276" t="s">
        <v>32</v>
      </c>
      <c r="C276" t="s">
        <v>20</v>
      </c>
      <c r="D276" t="s">
        <v>34</v>
      </c>
      <c r="E276" t="s">
        <v>38</v>
      </c>
      <c r="F276" s="23" t="s">
        <v>24</v>
      </c>
      <c r="G276" s="23"/>
      <c r="H276" s="23">
        <v>0.21</v>
      </c>
      <c r="I276">
        <v>3</v>
      </c>
      <c r="J276" s="24" t="str">
        <f>VLOOKUP(H276,[1]Güteklasse!$B$4:$C$8,2)</f>
        <v>A</v>
      </c>
      <c r="K276" t="str">
        <f>VLOOKUP(E276,[1]Händleradressen!$B$3:$E$6,4,0)</f>
        <v>Köln</v>
      </c>
      <c r="L276" t="s">
        <v>27</v>
      </c>
      <c r="M276" s="21">
        <v>123</v>
      </c>
      <c r="N276" s="22">
        <v>0.95</v>
      </c>
      <c r="O276" s="22">
        <f t="shared" si="4"/>
        <v>116.85</v>
      </c>
      <c r="P276" s="22"/>
      <c r="Q276" s="22"/>
    </row>
    <row r="277" spans="1:17" x14ac:dyDescent="0.25">
      <c r="A277" s="20">
        <v>272</v>
      </c>
      <c r="B277" t="s">
        <v>19</v>
      </c>
      <c r="C277" t="s">
        <v>36</v>
      </c>
      <c r="D277" t="s">
        <v>26</v>
      </c>
      <c r="E277" t="s">
        <v>38</v>
      </c>
      <c r="F277" s="23" t="s">
        <v>24</v>
      </c>
      <c r="G277" s="23" t="s">
        <v>24</v>
      </c>
      <c r="H277" s="23">
        <v>0.44</v>
      </c>
      <c r="I277">
        <v>2</v>
      </c>
      <c r="J277" s="24" t="str">
        <f>VLOOKUP(H277,[1]Güteklasse!$B$4:$C$8,2)</f>
        <v>B</v>
      </c>
      <c r="K277" t="str">
        <f>VLOOKUP(E277,[1]Händleradressen!$B$3:$E$6,4,0)</f>
        <v>Köln</v>
      </c>
      <c r="L277" t="s">
        <v>22</v>
      </c>
      <c r="M277" s="21">
        <v>789</v>
      </c>
      <c r="N277" s="22">
        <v>54.14</v>
      </c>
      <c r="O277" s="22">
        <f t="shared" si="4"/>
        <v>42716.46</v>
      </c>
      <c r="P277" s="22"/>
      <c r="Q277" s="22"/>
    </row>
    <row r="278" spans="1:17" x14ac:dyDescent="0.25">
      <c r="A278" s="20">
        <v>78</v>
      </c>
      <c r="B278" t="s">
        <v>29</v>
      </c>
      <c r="C278" t="s">
        <v>20</v>
      </c>
      <c r="D278" t="s">
        <v>35</v>
      </c>
      <c r="E278" t="s">
        <v>30</v>
      </c>
      <c r="F278" s="23" t="s">
        <v>24</v>
      </c>
      <c r="G278" s="23"/>
      <c r="H278" s="23">
        <v>0.14000000000000001</v>
      </c>
      <c r="I278">
        <v>1</v>
      </c>
      <c r="J278" s="24" t="str">
        <f>VLOOKUP(H278,[1]Güteklasse!$B$4:$C$8,2)</f>
        <v>A</v>
      </c>
      <c r="K278" t="str">
        <f>VLOOKUP(E278,[1]Händleradressen!$B$3:$E$6,4,0)</f>
        <v>Hamburg</v>
      </c>
      <c r="L278" t="s">
        <v>27</v>
      </c>
      <c r="M278" s="21">
        <v>733</v>
      </c>
      <c r="N278" s="22">
        <v>0.16</v>
      </c>
      <c r="O278" s="22">
        <f t="shared" si="4"/>
        <v>117.28</v>
      </c>
      <c r="P278" s="22"/>
      <c r="Q278" s="22"/>
    </row>
    <row r="279" spans="1:17" x14ac:dyDescent="0.25">
      <c r="A279" s="20">
        <v>274</v>
      </c>
      <c r="B279" t="s">
        <v>19</v>
      </c>
      <c r="C279" t="s">
        <v>20</v>
      </c>
      <c r="D279" t="s">
        <v>26</v>
      </c>
      <c r="E279" t="s">
        <v>38</v>
      </c>
      <c r="F279" s="23" t="s">
        <v>24</v>
      </c>
      <c r="G279" s="23"/>
      <c r="H279" s="23">
        <v>0.44</v>
      </c>
      <c r="I279">
        <v>4</v>
      </c>
      <c r="J279" s="24" t="str">
        <f>VLOOKUP(H279,[1]Güteklasse!$B$4:$C$8,2)</f>
        <v>B</v>
      </c>
      <c r="K279" t="str">
        <f>VLOOKUP(E279,[1]Händleradressen!$B$3:$E$6,4,0)</f>
        <v>Köln</v>
      </c>
      <c r="L279" t="s">
        <v>27</v>
      </c>
      <c r="M279" s="21">
        <v>8428</v>
      </c>
      <c r="N279" s="22">
        <v>0.27</v>
      </c>
      <c r="O279" s="22">
        <f t="shared" si="4"/>
        <v>2275.56</v>
      </c>
      <c r="P279" s="22"/>
      <c r="Q279" s="22"/>
    </row>
    <row r="280" spans="1:17" x14ac:dyDescent="0.25">
      <c r="A280" s="20">
        <v>275</v>
      </c>
      <c r="B280" t="s">
        <v>19</v>
      </c>
      <c r="C280" t="s">
        <v>36</v>
      </c>
      <c r="D280" t="s">
        <v>34</v>
      </c>
      <c r="E280" t="s">
        <v>23</v>
      </c>
      <c r="F280" s="23"/>
      <c r="G280" s="23"/>
      <c r="H280" s="23">
        <v>0.44</v>
      </c>
      <c r="I280">
        <v>2</v>
      </c>
      <c r="J280" s="24" t="str">
        <f>VLOOKUP(H280,[1]Güteklasse!$B$4:$C$8,2)</f>
        <v>B</v>
      </c>
      <c r="K280" t="str">
        <f>VLOOKUP(E280,[1]Händleradressen!$B$3:$E$6,4,0)</f>
        <v>Düsseldorf</v>
      </c>
      <c r="L280" t="s">
        <v>27</v>
      </c>
      <c r="M280" s="21">
        <v>8524</v>
      </c>
      <c r="N280" s="22">
        <v>0.75</v>
      </c>
      <c r="O280" s="22">
        <f t="shared" si="4"/>
        <v>6393</v>
      </c>
      <c r="P280" s="22"/>
      <c r="Q280" s="22"/>
    </row>
    <row r="281" spans="1:17" x14ac:dyDescent="0.25">
      <c r="A281" s="20">
        <v>314</v>
      </c>
      <c r="B281" t="s">
        <v>29</v>
      </c>
      <c r="C281" t="s">
        <v>25</v>
      </c>
      <c r="D281" t="s">
        <v>34</v>
      </c>
      <c r="E281" t="s">
        <v>28</v>
      </c>
      <c r="F281" s="23" t="s">
        <v>24</v>
      </c>
      <c r="G281" s="23"/>
      <c r="H281" s="23">
        <v>0.52</v>
      </c>
      <c r="I281">
        <v>1</v>
      </c>
      <c r="J281" s="24" t="str">
        <f>VLOOKUP(H281,[1]Güteklasse!$B$4:$C$8,2)</f>
        <v>C</v>
      </c>
      <c r="K281" t="str">
        <f>VLOOKUP(E281,[1]Händleradressen!$B$3:$E$6,4,0)</f>
        <v>München</v>
      </c>
      <c r="L281" t="s">
        <v>27</v>
      </c>
      <c r="M281" s="21">
        <v>282</v>
      </c>
      <c r="N281" s="22">
        <v>0.42</v>
      </c>
      <c r="O281" s="22">
        <f t="shared" si="4"/>
        <v>118.44</v>
      </c>
      <c r="P281" s="22"/>
      <c r="Q281" s="22"/>
    </row>
    <row r="282" spans="1:17" x14ac:dyDescent="0.25">
      <c r="A282" s="20">
        <v>200</v>
      </c>
      <c r="B282" t="s">
        <v>32</v>
      </c>
      <c r="C282" t="s">
        <v>25</v>
      </c>
      <c r="D282" t="s">
        <v>34</v>
      </c>
      <c r="E282" t="s">
        <v>23</v>
      </c>
      <c r="F282" s="23"/>
      <c r="G282" s="23"/>
      <c r="H282" s="23">
        <v>0.34</v>
      </c>
      <c r="I282">
        <v>3</v>
      </c>
      <c r="J282" s="24" t="str">
        <f>VLOOKUP(H282,[1]Güteklasse!$B$4:$C$8,2)</f>
        <v>B</v>
      </c>
      <c r="K282" t="str">
        <f>VLOOKUP(E282,[1]Händleradressen!$B$3:$E$6,4,0)</f>
        <v>Düsseldorf</v>
      </c>
      <c r="L282" t="s">
        <v>27</v>
      </c>
      <c r="M282" s="21">
        <v>444</v>
      </c>
      <c r="N282" s="22">
        <v>0.27</v>
      </c>
      <c r="O282" s="22">
        <f t="shared" si="4"/>
        <v>119.88000000000001</v>
      </c>
      <c r="P282" s="22"/>
      <c r="Q282" s="22"/>
    </row>
    <row r="283" spans="1:17" x14ac:dyDescent="0.25">
      <c r="A283" s="20">
        <v>278</v>
      </c>
      <c r="B283" t="s">
        <v>32</v>
      </c>
      <c r="C283" t="s">
        <v>20</v>
      </c>
      <c r="D283" t="s">
        <v>37</v>
      </c>
      <c r="E283" t="s">
        <v>30</v>
      </c>
      <c r="F283" s="23" t="s">
        <v>24</v>
      </c>
      <c r="G283" s="23"/>
      <c r="H283" s="23">
        <v>0.44</v>
      </c>
      <c r="I283">
        <v>3</v>
      </c>
      <c r="J283" s="24" t="str">
        <f>VLOOKUP(H283,[1]Güteklasse!$B$4:$C$8,2)</f>
        <v>B</v>
      </c>
      <c r="K283" t="str">
        <f>VLOOKUP(E283,[1]Händleradressen!$B$3:$E$6,4,0)</f>
        <v>Hamburg</v>
      </c>
      <c r="L283" t="s">
        <v>22</v>
      </c>
      <c r="M283" s="21">
        <v>33</v>
      </c>
      <c r="N283" s="22">
        <v>49.41</v>
      </c>
      <c r="O283" s="22">
        <f t="shared" si="4"/>
        <v>1630.53</v>
      </c>
      <c r="P283" s="22"/>
      <c r="Q283" s="22"/>
    </row>
    <row r="284" spans="1:17" x14ac:dyDescent="0.25">
      <c r="A284" s="20">
        <v>279</v>
      </c>
      <c r="B284" t="s">
        <v>32</v>
      </c>
      <c r="C284" t="s">
        <v>25</v>
      </c>
      <c r="D284" t="s">
        <v>26</v>
      </c>
      <c r="E284" t="s">
        <v>30</v>
      </c>
      <c r="F284" s="23"/>
      <c r="G284" s="23" t="s">
        <v>24</v>
      </c>
      <c r="H284" s="23">
        <v>0.44</v>
      </c>
      <c r="I284">
        <v>5</v>
      </c>
      <c r="J284" s="24" t="str">
        <f>VLOOKUP(H284,[1]Güteklasse!$B$4:$C$8,2)</f>
        <v>B</v>
      </c>
      <c r="K284" t="str">
        <f>VLOOKUP(E284,[1]Händleradressen!$B$3:$E$6,4,0)</f>
        <v>Hamburg</v>
      </c>
      <c r="L284" t="s">
        <v>22</v>
      </c>
      <c r="M284" s="21">
        <v>46</v>
      </c>
      <c r="N284" s="22">
        <v>48.31</v>
      </c>
      <c r="O284" s="22">
        <f t="shared" si="4"/>
        <v>2222.2600000000002</v>
      </c>
      <c r="P284" s="22"/>
      <c r="Q284" s="22"/>
    </row>
    <row r="285" spans="1:17" x14ac:dyDescent="0.25">
      <c r="A285" s="20">
        <v>280</v>
      </c>
      <c r="B285" t="s">
        <v>19</v>
      </c>
      <c r="C285" t="s">
        <v>20</v>
      </c>
      <c r="D285" t="s">
        <v>21</v>
      </c>
      <c r="E285" t="s">
        <v>23</v>
      </c>
      <c r="F285" s="23" t="s">
        <v>24</v>
      </c>
      <c r="G285" s="23"/>
      <c r="H285" s="23">
        <v>0.45</v>
      </c>
      <c r="I285">
        <v>2</v>
      </c>
      <c r="J285" s="24" t="str">
        <f>VLOOKUP(H285,[1]Güteklasse!$B$4:$C$8,2)</f>
        <v>B</v>
      </c>
      <c r="K285" t="str">
        <f>VLOOKUP(E285,[1]Händleradressen!$B$3:$E$6,4,0)</f>
        <v>Düsseldorf</v>
      </c>
      <c r="L285" t="s">
        <v>27</v>
      </c>
      <c r="M285" s="21">
        <v>3128</v>
      </c>
      <c r="N285" s="22">
        <v>0.4</v>
      </c>
      <c r="O285" s="22">
        <f t="shared" si="4"/>
        <v>1251.2</v>
      </c>
      <c r="P285" s="22"/>
      <c r="Q285" s="22"/>
    </row>
    <row r="286" spans="1:17" x14ac:dyDescent="0.25">
      <c r="A286" s="20">
        <v>281</v>
      </c>
      <c r="B286" t="s">
        <v>29</v>
      </c>
      <c r="C286" t="s">
        <v>25</v>
      </c>
      <c r="D286" t="s">
        <v>33</v>
      </c>
      <c r="E286" t="s">
        <v>23</v>
      </c>
      <c r="F286" s="23" t="s">
        <v>24</v>
      </c>
      <c r="G286" s="23" t="s">
        <v>24</v>
      </c>
      <c r="H286" s="23">
        <v>0.45</v>
      </c>
      <c r="I286">
        <v>2</v>
      </c>
      <c r="J286" s="24" t="str">
        <f>VLOOKUP(H286,[1]Güteklasse!$B$4:$C$8,2)</f>
        <v>B</v>
      </c>
      <c r="K286" t="str">
        <f>VLOOKUP(E286,[1]Händleradressen!$B$3:$E$6,4,0)</f>
        <v>Düsseldorf</v>
      </c>
      <c r="L286" t="s">
        <v>22</v>
      </c>
      <c r="M286" s="21">
        <v>21</v>
      </c>
      <c r="N286" s="22">
        <v>50.1</v>
      </c>
      <c r="O286" s="22">
        <f t="shared" si="4"/>
        <v>1052.1000000000001</v>
      </c>
      <c r="P286" s="22"/>
      <c r="Q286" s="22"/>
    </row>
    <row r="287" spans="1:17" x14ac:dyDescent="0.25">
      <c r="A287" s="20">
        <v>282</v>
      </c>
      <c r="B287" t="s">
        <v>29</v>
      </c>
      <c r="C287" t="s">
        <v>36</v>
      </c>
      <c r="D287" t="s">
        <v>26</v>
      </c>
      <c r="E287" t="s">
        <v>23</v>
      </c>
      <c r="F287" s="23" t="s">
        <v>24</v>
      </c>
      <c r="G287" s="23" t="s">
        <v>24</v>
      </c>
      <c r="H287" s="23">
        <v>0.45</v>
      </c>
      <c r="I287">
        <v>2</v>
      </c>
      <c r="J287" s="24" t="str">
        <f>VLOOKUP(H287,[1]Güteklasse!$B$4:$C$8,2)</f>
        <v>B</v>
      </c>
      <c r="K287" t="str">
        <f>VLOOKUP(E287,[1]Händleradressen!$B$3:$E$6,4,0)</f>
        <v>Düsseldorf</v>
      </c>
      <c r="L287" t="s">
        <v>22</v>
      </c>
      <c r="M287" s="21">
        <v>35</v>
      </c>
      <c r="N287" s="22">
        <v>46.1</v>
      </c>
      <c r="O287" s="22">
        <f t="shared" si="4"/>
        <v>1613.5</v>
      </c>
      <c r="P287" s="22"/>
      <c r="Q287" s="22"/>
    </row>
    <row r="288" spans="1:17" x14ac:dyDescent="0.25">
      <c r="A288" s="20">
        <v>283</v>
      </c>
      <c r="B288" t="s">
        <v>19</v>
      </c>
      <c r="C288" t="s">
        <v>20</v>
      </c>
      <c r="D288" t="s">
        <v>34</v>
      </c>
      <c r="E288" t="s">
        <v>38</v>
      </c>
      <c r="F288" s="23" t="s">
        <v>24</v>
      </c>
      <c r="G288" s="23" t="s">
        <v>24</v>
      </c>
      <c r="H288" s="23">
        <v>0.46</v>
      </c>
      <c r="I288">
        <v>2</v>
      </c>
      <c r="J288" s="24" t="str">
        <f>VLOOKUP(H288,[1]Güteklasse!$B$4:$C$8,2)</f>
        <v>C</v>
      </c>
      <c r="K288" t="str">
        <f>VLOOKUP(E288,[1]Händleradressen!$B$3:$E$6,4,0)</f>
        <v>Köln</v>
      </c>
      <c r="L288" t="s">
        <v>22</v>
      </c>
      <c r="M288" s="21">
        <v>6989</v>
      </c>
      <c r="N288" s="22">
        <v>45.16</v>
      </c>
      <c r="O288" s="22">
        <f t="shared" si="4"/>
        <v>315623.24</v>
      </c>
      <c r="P288" s="22"/>
      <c r="Q288" s="22"/>
    </row>
    <row r="289" spans="1:17" x14ac:dyDescent="0.25">
      <c r="A289" s="20">
        <v>284</v>
      </c>
      <c r="B289" t="s">
        <v>29</v>
      </c>
      <c r="C289" t="s">
        <v>20</v>
      </c>
      <c r="D289" t="s">
        <v>35</v>
      </c>
      <c r="E289" t="s">
        <v>30</v>
      </c>
      <c r="F289" s="23" t="s">
        <v>24</v>
      </c>
      <c r="G289" s="23" t="s">
        <v>24</v>
      </c>
      <c r="H289" s="23">
        <v>0.46</v>
      </c>
      <c r="I289">
        <v>4</v>
      </c>
      <c r="J289" s="24" t="str">
        <f>VLOOKUP(H289,[1]Güteklasse!$B$4:$C$8,2)</f>
        <v>C</v>
      </c>
      <c r="K289" t="str">
        <f>VLOOKUP(E289,[1]Händleradressen!$B$3:$E$6,4,0)</f>
        <v>Hamburg</v>
      </c>
      <c r="L289" t="s">
        <v>22</v>
      </c>
      <c r="M289" s="21">
        <v>21</v>
      </c>
      <c r="N289" s="22">
        <v>51.17</v>
      </c>
      <c r="O289" s="22">
        <f t="shared" si="4"/>
        <v>1074.57</v>
      </c>
      <c r="P289" s="22"/>
      <c r="Q289" s="22"/>
    </row>
    <row r="290" spans="1:17" x14ac:dyDescent="0.25">
      <c r="A290" s="20">
        <v>237</v>
      </c>
      <c r="B290" t="s">
        <v>29</v>
      </c>
      <c r="C290" t="s">
        <v>36</v>
      </c>
      <c r="D290" t="s">
        <v>34</v>
      </c>
      <c r="E290" t="s">
        <v>28</v>
      </c>
      <c r="F290" s="23" t="s">
        <v>24</v>
      </c>
      <c r="G290" s="23"/>
      <c r="H290" s="23">
        <v>0.39</v>
      </c>
      <c r="I290">
        <v>4</v>
      </c>
      <c r="J290" s="24" t="str">
        <f>VLOOKUP(H290,[1]Güteklasse!$B$4:$C$8,2)</f>
        <v>B</v>
      </c>
      <c r="K290" t="str">
        <f>VLOOKUP(E290,[1]Händleradressen!$B$3:$E$6,4,0)</f>
        <v>München</v>
      </c>
      <c r="L290" t="s">
        <v>27</v>
      </c>
      <c r="M290" s="21">
        <v>206</v>
      </c>
      <c r="N290" s="22">
        <v>0.6</v>
      </c>
      <c r="O290" s="22">
        <f t="shared" si="4"/>
        <v>123.6</v>
      </c>
      <c r="P290" s="22"/>
      <c r="Q290" s="22"/>
    </row>
    <row r="291" spans="1:17" x14ac:dyDescent="0.25">
      <c r="A291" s="20">
        <v>286</v>
      </c>
      <c r="B291" t="s">
        <v>19</v>
      </c>
      <c r="C291" t="s">
        <v>31</v>
      </c>
      <c r="D291" t="s">
        <v>26</v>
      </c>
      <c r="E291" t="s">
        <v>38</v>
      </c>
      <c r="F291" s="23" t="s">
        <v>24</v>
      </c>
      <c r="G291" s="23" t="s">
        <v>24</v>
      </c>
      <c r="H291" s="23">
        <v>0.47</v>
      </c>
      <c r="I291">
        <v>1</v>
      </c>
      <c r="J291" s="24" t="str">
        <f>VLOOKUP(H291,[1]Güteklasse!$B$4:$C$8,2)</f>
        <v>C</v>
      </c>
      <c r="K291" t="str">
        <f>VLOOKUP(E291,[1]Händleradressen!$B$3:$E$6,4,0)</f>
        <v>Köln</v>
      </c>
      <c r="L291" t="s">
        <v>22</v>
      </c>
      <c r="M291" s="21">
        <v>345</v>
      </c>
      <c r="N291" s="22">
        <v>50.43</v>
      </c>
      <c r="O291" s="22">
        <f t="shared" si="4"/>
        <v>17398.349999999999</v>
      </c>
      <c r="P291" s="22"/>
      <c r="Q291" s="22"/>
    </row>
    <row r="292" spans="1:17" x14ac:dyDescent="0.25">
      <c r="A292" s="20">
        <v>465</v>
      </c>
      <c r="B292" t="s">
        <v>19</v>
      </c>
      <c r="C292" t="s">
        <v>25</v>
      </c>
      <c r="D292" t="s">
        <v>37</v>
      </c>
      <c r="E292" t="s">
        <v>38</v>
      </c>
      <c r="F292" s="23" t="s">
        <v>24</v>
      </c>
      <c r="G292" s="23"/>
      <c r="H292" s="23">
        <v>0.78</v>
      </c>
      <c r="I292">
        <v>3</v>
      </c>
      <c r="J292" s="24" t="str">
        <f>VLOOKUP(H292,[1]Güteklasse!$B$4:$C$8,2)</f>
        <v>D</v>
      </c>
      <c r="K292" t="str">
        <f>VLOOKUP(E292,[1]Händleradressen!$B$3:$E$6,4,0)</f>
        <v>Köln</v>
      </c>
      <c r="L292" t="s">
        <v>27</v>
      </c>
      <c r="M292" s="21">
        <v>212</v>
      </c>
      <c r="N292" s="22">
        <v>0.6</v>
      </c>
      <c r="O292" s="22">
        <f t="shared" si="4"/>
        <v>127.19999999999999</v>
      </c>
      <c r="P292" s="22"/>
      <c r="Q292" s="22"/>
    </row>
    <row r="293" spans="1:17" x14ac:dyDescent="0.25">
      <c r="A293" s="20">
        <v>519</v>
      </c>
      <c r="B293" t="s">
        <v>32</v>
      </c>
      <c r="C293" t="s">
        <v>20</v>
      </c>
      <c r="D293" t="s">
        <v>37</v>
      </c>
      <c r="E293" t="s">
        <v>23</v>
      </c>
      <c r="F293" s="23" t="s">
        <v>24</v>
      </c>
      <c r="G293" s="23"/>
      <c r="H293" s="23">
        <v>0.88</v>
      </c>
      <c r="I293">
        <v>2</v>
      </c>
      <c r="J293" s="24" t="str">
        <f>VLOOKUP(H293,[1]Güteklasse!$B$4:$C$8,2)</f>
        <v>D</v>
      </c>
      <c r="K293" t="str">
        <f>VLOOKUP(E293,[1]Händleradressen!$B$3:$E$6,4,0)</f>
        <v>Düsseldorf</v>
      </c>
      <c r="L293" t="s">
        <v>27</v>
      </c>
      <c r="M293" s="21">
        <v>162</v>
      </c>
      <c r="N293" s="22">
        <v>0.81</v>
      </c>
      <c r="O293" s="22">
        <f t="shared" si="4"/>
        <v>131.22</v>
      </c>
      <c r="P293" s="22"/>
      <c r="Q293" s="22"/>
    </row>
    <row r="294" spans="1:17" x14ac:dyDescent="0.25">
      <c r="A294" s="20">
        <v>289</v>
      </c>
      <c r="B294" t="s">
        <v>19</v>
      </c>
      <c r="C294" t="s">
        <v>36</v>
      </c>
      <c r="D294" t="s">
        <v>21</v>
      </c>
      <c r="E294" t="s">
        <v>23</v>
      </c>
      <c r="F294" s="23" t="s">
        <v>24</v>
      </c>
      <c r="G294" s="23"/>
      <c r="H294" s="23">
        <v>0.48</v>
      </c>
      <c r="I294">
        <v>3</v>
      </c>
      <c r="J294" s="24" t="str">
        <f>VLOOKUP(H294,[1]Güteklasse!$B$4:$C$8,2)</f>
        <v>C</v>
      </c>
      <c r="K294" t="str">
        <f>VLOOKUP(E294,[1]Händleradressen!$B$3:$E$6,4,0)</f>
        <v>Düsseldorf</v>
      </c>
      <c r="L294" t="s">
        <v>27</v>
      </c>
      <c r="M294" s="21">
        <v>4535</v>
      </c>
      <c r="N294" s="22">
        <v>0.3</v>
      </c>
      <c r="O294" s="22">
        <f t="shared" si="4"/>
        <v>1360.5</v>
      </c>
      <c r="P294" s="22"/>
      <c r="Q294" s="22"/>
    </row>
    <row r="295" spans="1:17" x14ac:dyDescent="0.25">
      <c r="A295" s="20">
        <v>290</v>
      </c>
      <c r="B295" t="s">
        <v>19</v>
      </c>
      <c r="C295" t="s">
        <v>36</v>
      </c>
      <c r="D295" t="s">
        <v>21</v>
      </c>
      <c r="E295" t="s">
        <v>28</v>
      </c>
      <c r="F295" s="23"/>
      <c r="G295" s="23"/>
      <c r="H295" s="23">
        <v>0.48</v>
      </c>
      <c r="I295">
        <v>1</v>
      </c>
      <c r="J295" s="24" t="str">
        <f>VLOOKUP(H295,[1]Güteklasse!$B$4:$C$8,2)</f>
        <v>C</v>
      </c>
      <c r="K295" t="str">
        <f>VLOOKUP(E295,[1]Händleradressen!$B$3:$E$6,4,0)</f>
        <v>München</v>
      </c>
      <c r="L295" t="s">
        <v>27</v>
      </c>
      <c r="M295" s="21">
        <v>2122</v>
      </c>
      <c r="N295" s="22">
        <v>0.83</v>
      </c>
      <c r="O295" s="22">
        <f t="shared" si="4"/>
        <v>1761.26</v>
      </c>
      <c r="P295" s="22"/>
      <c r="Q295" s="22"/>
    </row>
    <row r="296" spans="1:17" x14ac:dyDescent="0.25">
      <c r="A296" s="20">
        <v>291</v>
      </c>
      <c r="B296" t="s">
        <v>19</v>
      </c>
      <c r="C296" t="s">
        <v>25</v>
      </c>
      <c r="D296" t="s">
        <v>34</v>
      </c>
      <c r="E296" t="s">
        <v>23</v>
      </c>
      <c r="F296" s="23" t="s">
        <v>24</v>
      </c>
      <c r="G296" s="23"/>
      <c r="H296" s="23">
        <v>0.48</v>
      </c>
      <c r="I296">
        <v>4</v>
      </c>
      <c r="J296" s="24" t="str">
        <f>VLOOKUP(H296,[1]Güteklasse!$B$4:$C$8,2)</f>
        <v>C</v>
      </c>
      <c r="K296" t="str">
        <f>VLOOKUP(E296,[1]Händleradressen!$B$3:$E$6,4,0)</f>
        <v>Düsseldorf</v>
      </c>
      <c r="L296" t="s">
        <v>27</v>
      </c>
      <c r="M296" s="21">
        <v>4534</v>
      </c>
      <c r="N296" s="22">
        <v>0.4</v>
      </c>
      <c r="O296" s="22">
        <f t="shared" si="4"/>
        <v>1813.6000000000001</v>
      </c>
      <c r="P296" s="22"/>
      <c r="Q296" s="22"/>
    </row>
    <row r="297" spans="1:17" x14ac:dyDescent="0.25">
      <c r="A297" s="20">
        <v>169</v>
      </c>
      <c r="B297" t="s">
        <v>19</v>
      </c>
      <c r="C297" t="s">
        <v>25</v>
      </c>
      <c r="D297" t="s">
        <v>37</v>
      </c>
      <c r="E297" t="s">
        <v>38</v>
      </c>
      <c r="F297" s="23" t="s">
        <v>24</v>
      </c>
      <c r="G297" s="23"/>
      <c r="H297" s="23">
        <v>0.28999999999999998</v>
      </c>
      <c r="I297">
        <v>4</v>
      </c>
      <c r="J297" s="24" t="str">
        <f>VLOOKUP(H297,[1]Güteklasse!$B$4:$C$8,2)</f>
        <v>A</v>
      </c>
      <c r="K297" t="str">
        <f>VLOOKUP(E297,[1]Händleradressen!$B$3:$E$6,4,0)</f>
        <v>Köln</v>
      </c>
      <c r="L297" t="s">
        <v>27</v>
      </c>
      <c r="M297" s="21">
        <v>4537</v>
      </c>
      <c r="N297" s="22">
        <v>0.03</v>
      </c>
      <c r="O297" s="22">
        <f t="shared" si="4"/>
        <v>136.10999999999999</v>
      </c>
      <c r="P297" s="22"/>
      <c r="Q297" s="22"/>
    </row>
    <row r="298" spans="1:17" x14ac:dyDescent="0.25">
      <c r="A298" s="20">
        <v>293</v>
      </c>
      <c r="B298" t="s">
        <v>29</v>
      </c>
      <c r="C298" t="s">
        <v>20</v>
      </c>
      <c r="D298" t="s">
        <v>26</v>
      </c>
      <c r="E298" t="s">
        <v>23</v>
      </c>
      <c r="F298" s="23"/>
      <c r="G298" s="23"/>
      <c r="H298" s="23">
        <v>0.48</v>
      </c>
      <c r="I298">
        <v>4</v>
      </c>
      <c r="J298" s="24" t="str">
        <f>VLOOKUP(H298,[1]Güteklasse!$B$4:$C$8,2)</f>
        <v>C</v>
      </c>
      <c r="K298" t="str">
        <f>VLOOKUP(E298,[1]Händleradressen!$B$3:$E$6,4,0)</f>
        <v>Düsseldorf</v>
      </c>
      <c r="L298" t="s">
        <v>27</v>
      </c>
      <c r="M298" s="21">
        <v>825</v>
      </c>
      <c r="N298" s="22">
        <v>0.72</v>
      </c>
      <c r="O298" s="22">
        <f t="shared" si="4"/>
        <v>594</v>
      </c>
      <c r="P298" s="22"/>
      <c r="Q298" s="22"/>
    </row>
    <row r="299" spans="1:17" x14ac:dyDescent="0.25">
      <c r="A299" s="20">
        <v>294</v>
      </c>
      <c r="B299" t="s">
        <v>32</v>
      </c>
      <c r="C299" t="s">
        <v>36</v>
      </c>
      <c r="D299" t="s">
        <v>34</v>
      </c>
      <c r="E299" t="s">
        <v>38</v>
      </c>
      <c r="F299" s="23" t="s">
        <v>24</v>
      </c>
      <c r="G299" s="23"/>
      <c r="H299" s="23">
        <v>0.48</v>
      </c>
      <c r="I299">
        <v>4</v>
      </c>
      <c r="J299" s="24" t="str">
        <f>VLOOKUP(H299,[1]Güteklasse!$B$4:$C$8,2)</f>
        <v>C</v>
      </c>
      <c r="K299" t="str">
        <f>VLOOKUP(E299,[1]Händleradressen!$B$3:$E$6,4,0)</f>
        <v>Köln</v>
      </c>
      <c r="L299" t="s">
        <v>22</v>
      </c>
      <c r="M299" s="21">
        <v>27</v>
      </c>
      <c r="N299" s="22">
        <v>45.81</v>
      </c>
      <c r="O299" s="22">
        <f t="shared" si="4"/>
        <v>1236.8700000000001</v>
      </c>
      <c r="P299" s="22"/>
      <c r="Q299" s="22"/>
    </row>
    <row r="300" spans="1:17" x14ac:dyDescent="0.25">
      <c r="A300" s="20">
        <v>295</v>
      </c>
      <c r="B300" t="s">
        <v>19</v>
      </c>
      <c r="C300" t="s">
        <v>25</v>
      </c>
      <c r="D300" t="s">
        <v>37</v>
      </c>
      <c r="E300" t="s">
        <v>23</v>
      </c>
      <c r="F300" s="23" t="s">
        <v>24</v>
      </c>
      <c r="G300" s="23" t="s">
        <v>24</v>
      </c>
      <c r="H300" s="23">
        <v>0.49</v>
      </c>
      <c r="I300">
        <v>4</v>
      </c>
      <c r="J300" s="24" t="str">
        <f>VLOOKUP(H300,[1]Güteklasse!$B$4:$C$8,2)</f>
        <v>C</v>
      </c>
      <c r="K300" t="str">
        <f>VLOOKUP(E300,[1]Händleradressen!$B$3:$E$6,4,0)</f>
        <v>Düsseldorf</v>
      </c>
      <c r="L300" t="s">
        <v>22</v>
      </c>
      <c r="M300" s="21">
        <v>245</v>
      </c>
      <c r="N300" s="22">
        <v>47.55</v>
      </c>
      <c r="O300" s="22">
        <f t="shared" si="4"/>
        <v>11649.75</v>
      </c>
      <c r="P300" s="22"/>
      <c r="Q300" s="22"/>
    </row>
    <row r="301" spans="1:17" x14ac:dyDescent="0.25">
      <c r="A301" s="20">
        <v>296</v>
      </c>
      <c r="B301" t="s">
        <v>19</v>
      </c>
      <c r="C301" t="s">
        <v>25</v>
      </c>
      <c r="D301" t="s">
        <v>34</v>
      </c>
      <c r="E301" t="s">
        <v>30</v>
      </c>
      <c r="F301" s="23" t="s">
        <v>24</v>
      </c>
      <c r="G301" s="23"/>
      <c r="H301" s="23">
        <v>0.49</v>
      </c>
      <c r="I301">
        <v>3</v>
      </c>
      <c r="J301" s="24" t="str">
        <f>VLOOKUP(H301,[1]Güteklasse!$B$4:$C$8,2)</f>
        <v>C</v>
      </c>
      <c r="K301" t="str">
        <f>VLOOKUP(E301,[1]Händleradressen!$B$3:$E$6,4,0)</f>
        <v>Hamburg</v>
      </c>
      <c r="L301" t="s">
        <v>22</v>
      </c>
      <c r="M301" s="21">
        <v>344</v>
      </c>
      <c r="N301" s="22">
        <v>46.49</v>
      </c>
      <c r="O301" s="22">
        <f t="shared" si="4"/>
        <v>15992.560000000001</v>
      </c>
      <c r="P301" s="22"/>
      <c r="Q301" s="22"/>
    </row>
    <row r="302" spans="1:17" x14ac:dyDescent="0.25">
      <c r="A302" s="20">
        <v>6</v>
      </c>
      <c r="B302" t="s">
        <v>32</v>
      </c>
      <c r="C302" t="s">
        <v>31</v>
      </c>
      <c r="D302" t="s">
        <v>26</v>
      </c>
      <c r="E302" t="s">
        <v>30</v>
      </c>
      <c r="F302" s="23"/>
      <c r="G302" s="23"/>
      <c r="H302" s="23">
        <v>0.01</v>
      </c>
      <c r="I302">
        <v>1</v>
      </c>
      <c r="J302" s="24" t="str">
        <f>VLOOKUP(H302,[1]Güteklasse!$B$4:$C$8,2)</f>
        <v>A</v>
      </c>
      <c r="K302" t="str">
        <f>VLOOKUP(E302,[1]Händleradressen!$B$3:$E$6,4,0)</f>
        <v>Hamburg</v>
      </c>
      <c r="L302" t="s">
        <v>27</v>
      </c>
      <c r="M302" s="21">
        <v>228</v>
      </c>
      <c r="N302" s="22">
        <v>0.62</v>
      </c>
      <c r="O302" s="22">
        <f t="shared" si="4"/>
        <v>141.35999999999999</v>
      </c>
      <c r="P302" s="22"/>
      <c r="Q302" s="22"/>
    </row>
    <row r="303" spans="1:17" x14ac:dyDescent="0.25">
      <c r="A303" s="20">
        <v>298</v>
      </c>
      <c r="B303" t="s">
        <v>29</v>
      </c>
      <c r="C303" t="s">
        <v>20</v>
      </c>
      <c r="D303" t="s">
        <v>21</v>
      </c>
      <c r="E303" t="s">
        <v>38</v>
      </c>
      <c r="F303" s="23" t="s">
        <v>24</v>
      </c>
      <c r="G303" s="23" t="s">
        <v>24</v>
      </c>
      <c r="H303" s="23">
        <v>0.49</v>
      </c>
      <c r="I303">
        <v>2</v>
      </c>
      <c r="J303" s="24" t="str">
        <f>VLOOKUP(H303,[1]Güteklasse!$B$4:$C$8,2)</f>
        <v>C</v>
      </c>
      <c r="K303" t="str">
        <f>VLOOKUP(E303,[1]Händleradressen!$B$3:$E$6,4,0)</f>
        <v>Köln</v>
      </c>
      <c r="L303" t="s">
        <v>22</v>
      </c>
      <c r="M303" s="21">
        <v>33</v>
      </c>
      <c r="N303" s="22">
        <v>46.53</v>
      </c>
      <c r="O303" s="22">
        <f t="shared" si="4"/>
        <v>1535.49</v>
      </c>
      <c r="P303" s="22"/>
      <c r="Q303" s="22"/>
    </row>
    <row r="304" spans="1:17" x14ac:dyDescent="0.25">
      <c r="A304" s="20">
        <v>299</v>
      </c>
      <c r="B304" t="s">
        <v>29</v>
      </c>
      <c r="C304" t="s">
        <v>31</v>
      </c>
      <c r="D304" t="s">
        <v>26</v>
      </c>
      <c r="E304" t="s">
        <v>38</v>
      </c>
      <c r="F304" s="23" t="s">
        <v>24</v>
      </c>
      <c r="G304" s="23"/>
      <c r="H304" s="23">
        <v>0.49</v>
      </c>
      <c r="I304">
        <v>4</v>
      </c>
      <c r="J304" s="24" t="str">
        <f>VLOOKUP(H304,[1]Güteklasse!$B$4:$C$8,2)</f>
        <v>C</v>
      </c>
      <c r="K304" t="str">
        <f>VLOOKUP(E304,[1]Händleradressen!$B$3:$E$6,4,0)</f>
        <v>Köln</v>
      </c>
      <c r="L304" t="s">
        <v>22</v>
      </c>
      <c r="M304" s="21">
        <v>31</v>
      </c>
      <c r="N304" s="22">
        <v>53.54</v>
      </c>
      <c r="O304" s="22">
        <f t="shared" si="4"/>
        <v>1659.74</v>
      </c>
      <c r="P304" s="22"/>
      <c r="Q304" s="22"/>
    </row>
    <row r="305" spans="1:17" x14ac:dyDescent="0.25">
      <c r="A305" s="20">
        <v>300</v>
      </c>
      <c r="B305" t="s">
        <v>32</v>
      </c>
      <c r="C305" t="s">
        <v>25</v>
      </c>
      <c r="D305" t="s">
        <v>21</v>
      </c>
      <c r="E305" t="s">
        <v>23</v>
      </c>
      <c r="F305" s="23"/>
      <c r="G305" s="23"/>
      <c r="H305" s="23">
        <v>0.49</v>
      </c>
      <c r="I305">
        <v>5</v>
      </c>
      <c r="J305" s="24" t="str">
        <f>VLOOKUP(H305,[1]Güteklasse!$B$4:$C$8,2)</f>
        <v>C</v>
      </c>
      <c r="K305" t="str">
        <f>VLOOKUP(E305,[1]Händleradressen!$B$3:$E$6,4,0)</f>
        <v>Düsseldorf</v>
      </c>
      <c r="L305" t="s">
        <v>27</v>
      </c>
      <c r="M305" s="21">
        <v>959</v>
      </c>
      <c r="N305" s="22">
        <v>0.54</v>
      </c>
      <c r="O305" s="22">
        <f t="shared" si="4"/>
        <v>517.86</v>
      </c>
      <c r="P305" s="22"/>
      <c r="Q305" s="22"/>
    </row>
    <row r="306" spans="1:17" x14ac:dyDescent="0.25">
      <c r="A306" s="20">
        <v>301</v>
      </c>
      <c r="B306" t="s">
        <v>32</v>
      </c>
      <c r="C306" t="s">
        <v>36</v>
      </c>
      <c r="D306" t="s">
        <v>34</v>
      </c>
      <c r="E306" t="s">
        <v>30</v>
      </c>
      <c r="F306" s="23" t="s">
        <v>24</v>
      </c>
      <c r="G306" s="23" t="s">
        <v>24</v>
      </c>
      <c r="H306" s="23">
        <v>0.49</v>
      </c>
      <c r="I306">
        <v>4</v>
      </c>
      <c r="J306" s="24" t="str">
        <f>VLOOKUP(H306,[1]Güteklasse!$B$4:$C$8,2)</f>
        <v>C</v>
      </c>
      <c r="K306" t="str">
        <f>VLOOKUP(E306,[1]Händleradressen!$B$3:$E$6,4,0)</f>
        <v>Hamburg</v>
      </c>
      <c r="L306" t="s">
        <v>22</v>
      </c>
      <c r="M306" s="21">
        <v>16</v>
      </c>
      <c r="N306" s="22">
        <v>52.99</v>
      </c>
      <c r="O306" s="22">
        <f t="shared" si="4"/>
        <v>847.84</v>
      </c>
      <c r="P306" s="22"/>
      <c r="Q306" s="22"/>
    </row>
    <row r="307" spans="1:17" x14ac:dyDescent="0.25">
      <c r="A307" s="20">
        <v>302</v>
      </c>
      <c r="B307" t="s">
        <v>32</v>
      </c>
      <c r="C307" t="s">
        <v>31</v>
      </c>
      <c r="D307" t="s">
        <v>41</v>
      </c>
      <c r="E307" t="s">
        <v>38</v>
      </c>
      <c r="F307" s="23" t="s">
        <v>24</v>
      </c>
      <c r="G307" s="23"/>
      <c r="H307" s="23">
        <v>0.49</v>
      </c>
      <c r="I307">
        <v>3</v>
      </c>
      <c r="J307" s="24" t="str">
        <f>VLOOKUP(H307,[1]Güteklasse!$B$4:$C$8,2)</f>
        <v>C</v>
      </c>
      <c r="K307" t="str">
        <f>VLOOKUP(E307,[1]Händleradressen!$B$3:$E$6,4,0)</f>
        <v>Köln</v>
      </c>
      <c r="L307" t="s">
        <v>22</v>
      </c>
      <c r="M307" s="21">
        <v>5249</v>
      </c>
      <c r="N307" s="22">
        <v>52.67</v>
      </c>
      <c r="O307" s="22">
        <f t="shared" si="4"/>
        <v>276464.83</v>
      </c>
      <c r="P307" s="22"/>
      <c r="Q307" s="22"/>
    </row>
    <row r="308" spans="1:17" x14ac:dyDescent="0.25">
      <c r="A308" s="20">
        <v>580</v>
      </c>
      <c r="B308" t="s">
        <v>29</v>
      </c>
      <c r="C308" t="s">
        <v>25</v>
      </c>
      <c r="D308" t="s">
        <v>21</v>
      </c>
      <c r="E308" t="s">
        <v>30</v>
      </c>
      <c r="F308" s="23" t="s">
        <v>24</v>
      </c>
      <c r="G308" s="23"/>
      <c r="H308" s="23">
        <v>0.97</v>
      </c>
      <c r="I308">
        <v>4</v>
      </c>
      <c r="J308" s="24" t="str">
        <f>VLOOKUP(H308,[1]Güteklasse!$B$4:$C$8,2)</f>
        <v>E</v>
      </c>
      <c r="K308" t="str">
        <f>VLOOKUP(E308,[1]Händleradressen!$B$3:$E$6,4,0)</f>
        <v>Hamburg</v>
      </c>
      <c r="L308" t="s">
        <v>27</v>
      </c>
      <c r="M308" s="21">
        <v>258</v>
      </c>
      <c r="N308" s="22">
        <v>0.55000000000000004</v>
      </c>
      <c r="O308" s="22">
        <f t="shared" si="4"/>
        <v>141.9</v>
      </c>
      <c r="P308" s="22"/>
      <c r="Q308" s="22"/>
    </row>
    <row r="309" spans="1:17" x14ac:dyDescent="0.25">
      <c r="A309" s="20">
        <v>339</v>
      </c>
      <c r="B309" t="s">
        <v>29</v>
      </c>
      <c r="C309" t="s">
        <v>25</v>
      </c>
      <c r="D309" t="s">
        <v>35</v>
      </c>
      <c r="E309" t="s">
        <v>28</v>
      </c>
      <c r="F309" s="23" t="s">
        <v>24</v>
      </c>
      <c r="G309" s="23" t="s">
        <v>24</v>
      </c>
      <c r="H309" s="23">
        <v>0.56999999999999995</v>
      </c>
      <c r="I309">
        <v>3</v>
      </c>
      <c r="J309" s="24" t="str">
        <f>VLOOKUP(H309,[1]Güteklasse!$B$4:$C$8,2)</f>
        <v>C</v>
      </c>
      <c r="K309" t="str">
        <f>VLOOKUP(E309,[1]Händleradressen!$B$3:$E$6,4,0)</f>
        <v>München</v>
      </c>
      <c r="L309" t="s">
        <v>22</v>
      </c>
      <c r="M309" s="21">
        <v>3</v>
      </c>
      <c r="N309" s="22">
        <v>47.43</v>
      </c>
      <c r="O309" s="22">
        <f t="shared" si="4"/>
        <v>142.29</v>
      </c>
      <c r="P309" s="22"/>
      <c r="Q309" s="22"/>
    </row>
    <row r="310" spans="1:17" x14ac:dyDescent="0.25">
      <c r="A310" s="20">
        <v>412</v>
      </c>
      <c r="B310" t="s">
        <v>29</v>
      </c>
      <c r="C310" t="s">
        <v>25</v>
      </c>
      <c r="D310" t="s">
        <v>35</v>
      </c>
      <c r="E310" t="s">
        <v>30</v>
      </c>
      <c r="F310" s="23" t="s">
        <v>24</v>
      </c>
      <c r="G310" s="23" t="s">
        <v>24</v>
      </c>
      <c r="H310" s="23">
        <v>0.68</v>
      </c>
      <c r="I310">
        <v>4</v>
      </c>
      <c r="J310" s="24" t="str">
        <f>VLOOKUP(H310,[1]Güteklasse!$B$4:$C$8,2)</f>
        <v>D</v>
      </c>
      <c r="K310" t="str">
        <f>VLOOKUP(E310,[1]Händleradressen!$B$3:$E$6,4,0)</f>
        <v>Hamburg</v>
      </c>
      <c r="L310" t="s">
        <v>22</v>
      </c>
      <c r="M310" s="21">
        <v>3</v>
      </c>
      <c r="N310" s="22">
        <v>48.12</v>
      </c>
      <c r="O310" s="22">
        <f t="shared" si="4"/>
        <v>144.35999999999999</v>
      </c>
      <c r="P310" s="22"/>
      <c r="Q310" s="22"/>
    </row>
    <row r="311" spans="1:17" x14ac:dyDescent="0.25">
      <c r="A311" s="20">
        <v>306</v>
      </c>
      <c r="B311" t="s">
        <v>19</v>
      </c>
      <c r="C311" t="s">
        <v>31</v>
      </c>
      <c r="D311" t="s">
        <v>26</v>
      </c>
      <c r="E311" t="s">
        <v>30</v>
      </c>
      <c r="F311" s="23" t="s">
        <v>24</v>
      </c>
      <c r="G311" s="23" t="s">
        <v>24</v>
      </c>
      <c r="H311" s="23">
        <v>0.51</v>
      </c>
      <c r="I311">
        <v>4</v>
      </c>
      <c r="J311" s="24" t="str">
        <f>VLOOKUP(H311,[1]Güteklasse!$B$4:$C$8,2)</f>
        <v>C</v>
      </c>
      <c r="K311" t="str">
        <f>VLOOKUP(E311,[1]Händleradressen!$B$3:$E$6,4,0)</f>
        <v>Hamburg</v>
      </c>
      <c r="L311" t="s">
        <v>22</v>
      </c>
      <c r="M311" s="21">
        <v>7786</v>
      </c>
      <c r="N311" s="22">
        <v>50.06</v>
      </c>
      <c r="O311" s="22">
        <f t="shared" si="4"/>
        <v>389767.16000000003</v>
      </c>
      <c r="P311" s="22"/>
      <c r="Q311" s="22"/>
    </row>
    <row r="312" spans="1:17" x14ac:dyDescent="0.25">
      <c r="A312" s="20">
        <v>307</v>
      </c>
      <c r="B312" t="s">
        <v>29</v>
      </c>
      <c r="C312" t="s">
        <v>36</v>
      </c>
      <c r="D312" t="s">
        <v>34</v>
      </c>
      <c r="E312" t="s">
        <v>30</v>
      </c>
      <c r="F312" s="23" t="s">
        <v>24</v>
      </c>
      <c r="G312" s="23" t="s">
        <v>24</v>
      </c>
      <c r="H312" s="23">
        <v>0.51</v>
      </c>
      <c r="I312">
        <v>3</v>
      </c>
      <c r="J312" s="24" t="str">
        <f>VLOOKUP(H312,[1]Güteklasse!$B$4:$C$8,2)</f>
        <v>C</v>
      </c>
      <c r="K312" t="str">
        <f>VLOOKUP(E312,[1]Händleradressen!$B$3:$E$6,4,0)</f>
        <v>Hamburg</v>
      </c>
      <c r="L312" t="s">
        <v>22</v>
      </c>
      <c r="M312" s="21">
        <v>20</v>
      </c>
      <c r="N312" s="22">
        <v>53.23</v>
      </c>
      <c r="O312" s="22">
        <f t="shared" si="4"/>
        <v>1064.5999999999999</v>
      </c>
      <c r="P312" s="22"/>
      <c r="Q312" s="22"/>
    </row>
    <row r="313" spans="1:17" x14ac:dyDescent="0.25">
      <c r="A313" s="20">
        <v>308</v>
      </c>
      <c r="B313" t="s">
        <v>29</v>
      </c>
      <c r="C313" t="s">
        <v>20</v>
      </c>
      <c r="D313" t="s">
        <v>33</v>
      </c>
      <c r="E313" t="s">
        <v>30</v>
      </c>
      <c r="F313" s="23" t="s">
        <v>24</v>
      </c>
      <c r="G313" s="23"/>
      <c r="H313" s="23">
        <v>0.51</v>
      </c>
      <c r="I313">
        <v>4</v>
      </c>
      <c r="J313" s="24" t="str">
        <f>VLOOKUP(H313,[1]Güteklasse!$B$4:$C$8,2)</f>
        <v>C</v>
      </c>
      <c r="K313" t="str">
        <f>VLOOKUP(E313,[1]Händleradressen!$B$3:$E$6,4,0)</f>
        <v>Hamburg</v>
      </c>
      <c r="L313" t="s">
        <v>22</v>
      </c>
      <c r="M313" s="21">
        <v>28</v>
      </c>
      <c r="N313" s="22">
        <v>52.81</v>
      </c>
      <c r="O313" s="22">
        <f t="shared" si="4"/>
        <v>1478.68</v>
      </c>
      <c r="P313" s="22"/>
      <c r="Q313" s="22"/>
    </row>
    <row r="314" spans="1:17" x14ac:dyDescent="0.25">
      <c r="A314" s="20">
        <v>99</v>
      </c>
      <c r="B314" t="s">
        <v>19</v>
      </c>
      <c r="C314" t="s">
        <v>20</v>
      </c>
      <c r="D314" t="s">
        <v>26</v>
      </c>
      <c r="E314" t="s">
        <v>30</v>
      </c>
      <c r="F314" s="23"/>
      <c r="G314" s="23"/>
      <c r="H314" s="23">
        <v>0.18</v>
      </c>
      <c r="I314">
        <v>1</v>
      </c>
      <c r="J314" s="24" t="str">
        <f>VLOOKUP(H314,[1]Güteklasse!$B$4:$C$8,2)</f>
        <v>A</v>
      </c>
      <c r="K314" t="str">
        <f>VLOOKUP(E314,[1]Händleradressen!$B$3:$E$6,4,0)</f>
        <v>Hamburg</v>
      </c>
      <c r="L314" t="s">
        <v>27</v>
      </c>
      <c r="M314" s="21">
        <v>234</v>
      </c>
      <c r="N314" s="22">
        <v>0.62</v>
      </c>
      <c r="O314" s="22">
        <f t="shared" si="4"/>
        <v>145.08000000000001</v>
      </c>
      <c r="P314" s="22"/>
      <c r="Q314" s="22"/>
    </row>
    <row r="315" spans="1:17" x14ac:dyDescent="0.25">
      <c r="A315" s="20">
        <v>210</v>
      </c>
      <c r="B315" t="s">
        <v>19</v>
      </c>
      <c r="C315" t="s">
        <v>36</v>
      </c>
      <c r="D315" t="s">
        <v>37</v>
      </c>
      <c r="E315" t="s">
        <v>30</v>
      </c>
      <c r="F315" s="23" t="s">
        <v>24</v>
      </c>
      <c r="G315" s="23"/>
      <c r="H315" s="23">
        <v>0.36</v>
      </c>
      <c r="I315">
        <v>4</v>
      </c>
      <c r="J315" s="24" t="str">
        <f>VLOOKUP(H315,[1]Güteklasse!$B$4:$C$8,2)</f>
        <v>B</v>
      </c>
      <c r="K315" t="str">
        <f>VLOOKUP(E315,[1]Händleradressen!$B$3:$E$6,4,0)</f>
        <v>Hamburg</v>
      </c>
      <c r="L315" t="s">
        <v>27</v>
      </c>
      <c r="M315" s="21">
        <v>354</v>
      </c>
      <c r="N315" s="22">
        <v>0.41</v>
      </c>
      <c r="O315" s="22">
        <f t="shared" si="4"/>
        <v>145.13999999999999</v>
      </c>
      <c r="P315" s="22"/>
      <c r="Q315" s="22"/>
    </row>
    <row r="316" spans="1:17" x14ac:dyDescent="0.25">
      <c r="A316" s="20">
        <v>311</v>
      </c>
      <c r="B316" t="s">
        <v>19</v>
      </c>
      <c r="C316" t="s">
        <v>36</v>
      </c>
      <c r="D316" t="s">
        <v>41</v>
      </c>
      <c r="E316" t="s">
        <v>23</v>
      </c>
      <c r="F316" s="23"/>
      <c r="G316" s="23" t="s">
        <v>24</v>
      </c>
      <c r="H316" s="23">
        <v>0.52</v>
      </c>
      <c r="I316">
        <v>3</v>
      </c>
      <c r="J316" s="24" t="str">
        <f>VLOOKUP(H316,[1]Güteklasse!$B$4:$C$8,2)</f>
        <v>C</v>
      </c>
      <c r="K316" t="str">
        <f>VLOOKUP(E316,[1]Händleradressen!$B$3:$E$6,4,0)</f>
        <v>Düsseldorf</v>
      </c>
      <c r="L316" t="s">
        <v>22</v>
      </c>
      <c r="M316" s="21">
        <v>547</v>
      </c>
      <c r="N316" s="22">
        <v>53.63</v>
      </c>
      <c r="O316" s="22">
        <f t="shared" si="4"/>
        <v>29335.61</v>
      </c>
      <c r="P316" s="22"/>
      <c r="Q316" s="22"/>
    </row>
    <row r="317" spans="1:17" x14ac:dyDescent="0.25">
      <c r="A317" s="20">
        <v>312</v>
      </c>
      <c r="B317" t="s">
        <v>19</v>
      </c>
      <c r="C317" t="s">
        <v>36</v>
      </c>
      <c r="D317" t="s">
        <v>26</v>
      </c>
      <c r="E317" t="s">
        <v>30</v>
      </c>
      <c r="F317" s="23"/>
      <c r="G317" s="23" t="s">
        <v>24</v>
      </c>
      <c r="H317" s="23">
        <v>0.52</v>
      </c>
      <c r="I317">
        <v>3</v>
      </c>
      <c r="J317" s="24" t="str">
        <f>VLOOKUP(H317,[1]Güteklasse!$B$4:$C$8,2)</f>
        <v>C</v>
      </c>
      <c r="K317" t="str">
        <f>VLOOKUP(E317,[1]Händleradressen!$B$3:$E$6,4,0)</f>
        <v>Hamburg</v>
      </c>
      <c r="L317" t="s">
        <v>22</v>
      </c>
      <c r="M317" s="21">
        <v>1232</v>
      </c>
      <c r="N317" s="22">
        <v>51.57</v>
      </c>
      <c r="O317" s="22">
        <f t="shared" si="4"/>
        <v>63534.239999999998</v>
      </c>
      <c r="P317" s="22"/>
      <c r="Q317" s="22"/>
    </row>
    <row r="318" spans="1:17" x14ac:dyDescent="0.25">
      <c r="A318" s="20">
        <v>85</v>
      </c>
      <c r="B318" t="s">
        <v>29</v>
      </c>
      <c r="C318" t="s">
        <v>20</v>
      </c>
      <c r="D318" t="s">
        <v>34</v>
      </c>
      <c r="E318" t="s">
        <v>38</v>
      </c>
      <c r="F318" s="23" t="s">
        <v>24</v>
      </c>
      <c r="G318" s="23"/>
      <c r="H318" s="23">
        <v>0.15</v>
      </c>
      <c r="I318">
        <v>2</v>
      </c>
      <c r="J318" s="24" t="str">
        <f>VLOOKUP(H318,[1]Güteklasse!$B$4:$C$8,2)</f>
        <v>A</v>
      </c>
      <c r="K318" t="str">
        <f>VLOOKUP(E318,[1]Händleradressen!$B$3:$E$6,4,0)</f>
        <v>Köln</v>
      </c>
      <c r="L318" t="s">
        <v>27</v>
      </c>
      <c r="M318" s="21">
        <v>701</v>
      </c>
      <c r="N318" s="22">
        <v>0.21</v>
      </c>
      <c r="O318" s="22">
        <f t="shared" si="4"/>
        <v>147.21</v>
      </c>
      <c r="P318" s="22"/>
      <c r="Q318" s="22"/>
    </row>
    <row r="319" spans="1:17" x14ac:dyDescent="0.25">
      <c r="A319" s="20">
        <v>546</v>
      </c>
      <c r="B319" t="s">
        <v>19</v>
      </c>
      <c r="C319" t="s">
        <v>31</v>
      </c>
      <c r="D319" t="s">
        <v>37</v>
      </c>
      <c r="E319" t="s">
        <v>30</v>
      </c>
      <c r="F319" s="23"/>
      <c r="G319" s="23"/>
      <c r="H319" s="23">
        <v>0.93</v>
      </c>
      <c r="I319">
        <v>2</v>
      </c>
      <c r="J319" s="24" t="str">
        <f>VLOOKUP(H319,[1]Güteklasse!$B$4:$C$8,2)</f>
        <v>E</v>
      </c>
      <c r="K319" t="str">
        <f>VLOOKUP(E319,[1]Händleradressen!$B$3:$E$6,4,0)</f>
        <v>Hamburg</v>
      </c>
      <c r="L319" t="s">
        <v>27</v>
      </c>
      <c r="M319" s="21">
        <v>189</v>
      </c>
      <c r="N319" s="22">
        <v>0.79</v>
      </c>
      <c r="O319" s="22">
        <f t="shared" si="4"/>
        <v>149.31</v>
      </c>
      <c r="P319" s="22"/>
      <c r="Q319" s="22"/>
    </row>
    <row r="320" spans="1:17" x14ac:dyDescent="0.25">
      <c r="A320" s="20">
        <v>315</v>
      </c>
      <c r="B320" t="s">
        <v>32</v>
      </c>
      <c r="C320" t="s">
        <v>31</v>
      </c>
      <c r="D320" t="s">
        <v>33</v>
      </c>
      <c r="E320" t="s">
        <v>38</v>
      </c>
      <c r="F320" s="23" t="s">
        <v>24</v>
      </c>
      <c r="G320" s="23" t="s">
        <v>24</v>
      </c>
      <c r="H320" s="23">
        <v>0.52</v>
      </c>
      <c r="I320">
        <v>1</v>
      </c>
      <c r="J320" s="24" t="str">
        <f>VLOOKUP(H320,[1]Güteklasse!$B$4:$C$8,2)</f>
        <v>C</v>
      </c>
      <c r="K320" t="str">
        <f>VLOOKUP(E320,[1]Händleradressen!$B$3:$E$6,4,0)</f>
        <v>Köln</v>
      </c>
      <c r="L320" t="s">
        <v>22</v>
      </c>
      <c r="M320" s="21">
        <v>37</v>
      </c>
      <c r="N320" s="22">
        <v>53.41</v>
      </c>
      <c r="O320" s="22">
        <f t="shared" si="4"/>
        <v>1976.1699999999998</v>
      </c>
      <c r="P320" s="22"/>
      <c r="Q320" s="22"/>
    </row>
    <row r="321" spans="1:17" x14ac:dyDescent="0.25">
      <c r="A321" s="20">
        <v>3</v>
      </c>
      <c r="B321" t="s">
        <v>29</v>
      </c>
      <c r="C321" t="s">
        <v>25</v>
      </c>
      <c r="D321" t="s">
        <v>35</v>
      </c>
      <c r="E321" t="s">
        <v>28</v>
      </c>
      <c r="F321" s="23" t="s">
        <v>24</v>
      </c>
      <c r="G321" s="23"/>
      <c r="H321" s="23">
        <v>0</v>
      </c>
      <c r="I321">
        <v>5</v>
      </c>
      <c r="J321" s="24" t="str">
        <f>VLOOKUP(H321,[1]Güteklasse!$B$4:$C$8,2)</f>
        <v>A</v>
      </c>
      <c r="K321" t="str">
        <f>VLOOKUP(E321,[1]Händleradressen!$B$3:$E$6,4,0)</f>
        <v>München</v>
      </c>
      <c r="L321" t="s">
        <v>27</v>
      </c>
      <c r="M321" s="21">
        <v>376</v>
      </c>
      <c r="N321" s="22">
        <v>0.4</v>
      </c>
      <c r="O321" s="22">
        <f t="shared" si="4"/>
        <v>150.4</v>
      </c>
      <c r="P321" s="22"/>
      <c r="Q321" s="22"/>
    </row>
    <row r="322" spans="1:17" x14ac:dyDescent="0.25">
      <c r="A322" s="20">
        <v>146</v>
      </c>
      <c r="B322" t="s">
        <v>19</v>
      </c>
      <c r="C322" t="s">
        <v>25</v>
      </c>
      <c r="D322" t="s">
        <v>34</v>
      </c>
      <c r="E322" t="s">
        <v>38</v>
      </c>
      <c r="F322" s="23" t="s">
        <v>24</v>
      </c>
      <c r="G322" s="23"/>
      <c r="H322" s="23">
        <v>0.25</v>
      </c>
      <c r="I322">
        <v>3</v>
      </c>
      <c r="J322" s="24" t="str">
        <f>VLOOKUP(H322,[1]Güteklasse!$B$4:$C$8,2)</f>
        <v>A</v>
      </c>
      <c r="K322" t="str">
        <f>VLOOKUP(E322,[1]Händleradressen!$B$3:$E$6,4,0)</f>
        <v>Köln</v>
      </c>
      <c r="L322" t="s">
        <v>27</v>
      </c>
      <c r="M322" s="21">
        <v>1515</v>
      </c>
      <c r="N322" s="22">
        <v>0.1</v>
      </c>
      <c r="O322" s="22">
        <f t="shared" si="4"/>
        <v>151.5</v>
      </c>
      <c r="P322" s="22"/>
      <c r="Q322" s="22"/>
    </row>
    <row r="323" spans="1:17" x14ac:dyDescent="0.25">
      <c r="A323" s="20">
        <v>318</v>
      </c>
      <c r="B323" t="s">
        <v>29</v>
      </c>
      <c r="C323" t="s">
        <v>36</v>
      </c>
      <c r="D323" t="s">
        <v>34</v>
      </c>
      <c r="E323" t="s">
        <v>30</v>
      </c>
      <c r="F323" s="23" t="s">
        <v>24</v>
      </c>
      <c r="G323" s="23"/>
      <c r="H323" s="23">
        <v>0.53</v>
      </c>
      <c r="I323">
        <v>3</v>
      </c>
      <c r="J323" s="24" t="str">
        <f>VLOOKUP(H323,[1]Güteklasse!$B$4:$C$8,2)</f>
        <v>C</v>
      </c>
      <c r="K323" t="str">
        <f>VLOOKUP(E323,[1]Händleradressen!$B$3:$E$6,4,0)</f>
        <v>Hamburg</v>
      </c>
      <c r="L323" t="s">
        <v>22</v>
      </c>
      <c r="M323" s="21">
        <v>21</v>
      </c>
      <c r="N323" s="22">
        <v>48.36</v>
      </c>
      <c r="O323" s="22">
        <f t="shared" si="4"/>
        <v>1015.56</v>
      </c>
      <c r="P323" s="22"/>
      <c r="Q323" s="22"/>
    </row>
    <row r="324" spans="1:17" x14ac:dyDescent="0.25">
      <c r="A324" s="20">
        <v>226</v>
      </c>
      <c r="B324" t="s">
        <v>32</v>
      </c>
      <c r="C324" t="s">
        <v>20</v>
      </c>
      <c r="D324" t="s">
        <v>21</v>
      </c>
      <c r="E324" t="s">
        <v>23</v>
      </c>
      <c r="F324" s="23"/>
      <c r="G324" s="23"/>
      <c r="H324" s="23">
        <v>0.37</v>
      </c>
      <c r="I324">
        <v>3</v>
      </c>
      <c r="J324" s="24" t="str">
        <f>VLOOKUP(H324,[1]Güteklasse!$B$4:$C$8,2)</f>
        <v>B</v>
      </c>
      <c r="K324" t="str">
        <f>VLOOKUP(E324,[1]Händleradressen!$B$3:$E$6,4,0)</f>
        <v>Düsseldorf</v>
      </c>
      <c r="L324" t="s">
        <v>27</v>
      </c>
      <c r="M324" s="21">
        <v>270</v>
      </c>
      <c r="N324" s="22">
        <v>0.57999999999999996</v>
      </c>
      <c r="O324" s="22">
        <f t="shared" si="4"/>
        <v>156.6</v>
      </c>
      <c r="P324" s="22"/>
      <c r="Q324" s="22"/>
    </row>
    <row r="325" spans="1:17" x14ac:dyDescent="0.25">
      <c r="A325" s="20">
        <v>320</v>
      </c>
      <c r="B325" t="s">
        <v>19</v>
      </c>
      <c r="C325" t="s">
        <v>36</v>
      </c>
      <c r="D325" t="s">
        <v>26</v>
      </c>
      <c r="E325" t="s">
        <v>38</v>
      </c>
      <c r="F325" s="23" t="s">
        <v>24</v>
      </c>
      <c r="G325" s="23"/>
      <c r="H325" s="23">
        <v>0.54</v>
      </c>
      <c r="I325">
        <v>4</v>
      </c>
      <c r="J325" s="24" t="str">
        <f>VLOOKUP(H325,[1]Güteklasse!$B$4:$C$8,2)</f>
        <v>C</v>
      </c>
      <c r="K325" t="str">
        <f>VLOOKUP(E325,[1]Händleradressen!$B$3:$E$6,4,0)</f>
        <v>Köln</v>
      </c>
      <c r="L325" t="s">
        <v>27</v>
      </c>
      <c r="M325" s="21">
        <v>888</v>
      </c>
      <c r="N325" s="22">
        <v>0.92</v>
      </c>
      <c r="O325" s="22">
        <f t="shared" si="4"/>
        <v>816.96</v>
      </c>
      <c r="P325" s="22"/>
      <c r="Q325" s="22"/>
    </row>
    <row r="326" spans="1:17" x14ac:dyDescent="0.25">
      <c r="A326" s="20">
        <v>321</v>
      </c>
      <c r="B326" t="s">
        <v>19</v>
      </c>
      <c r="C326" t="s">
        <v>20</v>
      </c>
      <c r="D326" t="s">
        <v>37</v>
      </c>
      <c r="E326" t="s">
        <v>28</v>
      </c>
      <c r="F326" s="23"/>
      <c r="G326" s="23"/>
      <c r="H326" s="23">
        <v>0.54</v>
      </c>
      <c r="I326">
        <v>4</v>
      </c>
      <c r="J326" s="24" t="str">
        <f>VLOOKUP(H326,[1]Güteklasse!$B$4:$C$8,2)</f>
        <v>C</v>
      </c>
      <c r="K326" t="str">
        <f>VLOOKUP(E326,[1]Händleradressen!$B$3:$E$6,4,0)</f>
        <v>München</v>
      </c>
      <c r="L326" t="s">
        <v>27</v>
      </c>
      <c r="M326" s="21">
        <v>1887</v>
      </c>
      <c r="N326" s="22">
        <v>0.87</v>
      </c>
      <c r="O326" s="22">
        <f t="shared" ref="O326:O389" si="5">M326*N326</f>
        <v>1641.69</v>
      </c>
      <c r="P326" s="22"/>
      <c r="Q326" s="22"/>
    </row>
    <row r="327" spans="1:17" x14ac:dyDescent="0.25">
      <c r="A327" s="20">
        <v>322</v>
      </c>
      <c r="B327" t="s">
        <v>19</v>
      </c>
      <c r="C327" t="s">
        <v>20</v>
      </c>
      <c r="D327" t="s">
        <v>34</v>
      </c>
      <c r="E327" t="s">
        <v>30</v>
      </c>
      <c r="F327" s="23" t="s">
        <v>24</v>
      </c>
      <c r="G327" s="23"/>
      <c r="H327" s="23">
        <v>0.54</v>
      </c>
      <c r="I327">
        <v>3</v>
      </c>
      <c r="J327" s="24" t="str">
        <f>VLOOKUP(H327,[1]Güteklasse!$B$4:$C$8,2)</f>
        <v>C</v>
      </c>
      <c r="K327" t="str">
        <f>VLOOKUP(E327,[1]Händleradressen!$B$3:$E$6,4,0)</f>
        <v>Hamburg</v>
      </c>
      <c r="L327" t="s">
        <v>27</v>
      </c>
      <c r="M327" s="21">
        <v>7898</v>
      </c>
      <c r="N327" s="22">
        <v>0.38</v>
      </c>
      <c r="O327" s="22">
        <f t="shared" si="5"/>
        <v>3001.2400000000002</v>
      </c>
      <c r="P327" s="22"/>
      <c r="Q327" s="22"/>
    </row>
    <row r="328" spans="1:17" x14ac:dyDescent="0.25">
      <c r="A328" s="20">
        <v>323</v>
      </c>
      <c r="B328" t="s">
        <v>19</v>
      </c>
      <c r="C328" t="s">
        <v>20</v>
      </c>
      <c r="D328" t="s">
        <v>41</v>
      </c>
      <c r="E328" t="s">
        <v>38</v>
      </c>
      <c r="F328" s="23" t="s">
        <v>24</v>
      </c>
      <c r="G328" s="23"/>
      <c r="H328" s="23">
        <v>0.54</v>
      </c>
      <c r="I328">
        <v>3</v>
      </c>
      <c r="J328" s="24" t="str">
        <f>VLOOKUP(H328,[1]Güteklasse!$B$4:$C$8,2)</f>
        <v>C</v>
      </c>
      <c r="K328" t="str">
        <f>VLOOKUP(E328,[1]Händleradressen!$B$3:$E$6,4,0)</f>
        <v>Köln</v>
      </c>
      <c r="L328" t="s">
        <v>22</v>
      </c>
      <c r="M328" s="21">
        <v>1231</v>
      </c>
      <c r="N328" s="22">
        <v>51.74</v>
      </c>
      <c r="O328" s="22">
        <f t="shared" si="5"/>
        <v>63691.94</v>
      </c>
      <c r="P328" s="22"/>
      <c r="Q328" s="22"/>
    </row>
    <row r="329" spans="1:17" x14ac:dyDescent="0.25">
      <c r="A329" s="20">
        <v>572</v>
      </c>
      <c r="B329" t="s">
        <v>32</v>
      </c>
      <c r="C329" t="s">
        <v>20</v>
      </c>
      <c r="D329" t="s">
        <v>21</v>
      </c>
      <c r="E329" t="s">
        <v>30</v>
      </c>
      <c r="F329" s="23" t="s">
        <v>24</v>
      </c>
      <c r="G329" s="23"/>
      <c r="H329" s="23">
        <v>0.95</v>
      </c>
      <c r="I329">
        <v>3</v>
      </c>
      <c r="J329" s="24" t="str">
        <f>VLOOKUP(H329,[1]Güteklasse!$B$4:$C$8,2)</f>
        <v>E</v>
      </c>
      <c r="K329" t="str">
        <f>VLOOKUP(E329,[1]Händleradressen!$B$3:$E$6,4,0)</f>
        <v>Hamburg</v>
      </c>
      <c r="L329" t="s">
        <v>27</v>
      </c>
      <c r="M329" s="21">
        <v>257</v>
      </c>
      <c r="N329" s="22">
        <v>0.63</v>
      </c>
      <c r="O329" s="22">
        <f t="shared" si="5"/>
        <v>161.91</v>
      </c>
      <c r="P329" s="22"/>
      <c r="Q329" s="22"/>
    </row>
    <row r="330" spans="1:17" x14ac:dyDescent="0.25">
      <c r="A330" s="20">
        <v>325</v>
      </c>
      <c r="B330" t="s">
        <v>29</v>
      </c>
      <c r="C330" t="s">
        <v>20</v>
      </c>
      <c r="D330" t="s">
        <v>37</v>
      </c>
      <c r="E330" t="s">
        <v>38</v>
      </c>
      <c r="F330" s="23" t="s">
        <v>24</v>
      </c>
      <c r="G330" s="23"/>
      <c r="H330" s="23">
        <v>0.54</v>
      </c>
      <c r="I330">
        <v>4</v>
      </c>
      <c r="J330" s="24" t="str">
        <f>VLOOKUP(H330,[1]Güteklasse!$B$4:$C$8,2)</f>
        <v>C</v>
      </c>
      <c r="K330" t="str">
        <f>VLOOKUP(E330,[1]Händleradressen!$B$3:$E$6,4,0)</f>
        <v>Köln</v>
      </c>
      <c r="L330" t="s">
        <v>22</v>
      </c>
      <c r="M330" s="21">
        <v>40</v>
      </c>
      <c r="N330" s="22">
        <v>46.74</v>
      </c>
      <c r="O330" s="22">
        <f t="shared" si="5"/>
        <v>1869.6000000000001</v>
      </c>
      <c r="P330" s="22"/>
      <c r="Q330" s="22"/>
    </row>
    <row r="331" spans="1:17" x14ac:dyDescent="0.25">
      <c r="A331" s="20">
        <v>211</v>
      </c>
      <c r="B331" t="s">
        <v>19</v>
      </c>
      <c r="C331" t="s">
        <v>36</v>
      </c>
      <c r="D331" t="s">
        <v>21</v>
      </c>
      <c r="E331" t="s">
        <v>30</v>
      </c>
      <c r="F331" s="23" t="s">
        <v>24</v>
      </c>
      <c r="G331" s="23"/>
      <c r="H331" s="23">
        <v>0.36</v>
      </c>
      <c r="I331">
        <v>4</v>
      </c>
      <c r="J331" s="24" t="str">
        <f>VLOOKUP(H331,[1]Güteklasse!$B$4:$C$8,2)</f>
        <v>B</v>
      </c>
      <c r="K331" t="str">
        <f>VLOOKUP(E331,[1]Händleradressen!$B$3:$E$6,4,0)</f>
        <v>Hamburg</v>
      </c>
      <c r="L331" t="s">
        <v>27</v>
      </c>
      <c r="M331" s="21">
        <v>456</v>
      </c>
      <c r="N331" s="22">
        <v>0.36</v>
      </c>
      <c r="O331" s="22">
        <f t="shared" si="5"/>
        <v>164.16</v>
      </c>
      <c r="P331" s="22"/>
      <c r="Q331" s="22"/>
    </row>
    <row r="332" spans="1:17" x14ac:dyDescent="0.25">
      <c r="A332" s="20">
        <v>474</v>
      </c>
      <c r="B332" t="s">
        <v>29</v>
      </c>
      <c r="C332" t="s">
        <v>25</v>
      </c>
      <c r="D332" t="s">
        <v>35</v>
      </c>
      <c r="E332" t="s">
        <v>38</v>
      </c>
      <c r="F332" s="23" t="s">
        <v>24</v>
      </c>
      <c r="G332" s="23"/>
      <c r="H332" s="23">
        <v>0.81</v>
      </c>
      <c r="I332">
        <v>5</v>
      </c>
      <c r="J332" s="24" t="str">
        <f>VLOOKUP(H332,[1]Güteklasse!$B$4:$C$8,2)</f>
        <v>D</v>
      </c>
      <c r="K332" t="str">
        <f>VLOOKUP(E332,[1]Händleradressen!$B$3:$E$6,4,0)</f>
        <v>Köln</v>
      </c>
      <c r="L332" t="s">
        <v>27</v>
      </c>
      <c r="M332" s="21">
        <v>241</v>
      </c>
      <c r="N332" s="22">
        <v>0.69</v>
      </c>
      <c r="O332" s="22">
        <f t="shared" si="5"/>
        <v>166.29</v>
      </c>
      <c r="P332" s="22"/>
      <c r="Q332" s="22"/>
    </row>
    <row r="333" spans="1:17" x14ac:dyDescent="0.25">
      <c r="A333" s="20">
        <v>328</v>
      </c>
      <c r="B333" t="s">
        <v>32</v>
      </c>
      <c r="C333" t="s">
        <v>25</v>
      </c>
      <c r="D333" t="s">
        <v>33</v>
      </c>
      <c r="E333" t="s">
        <v>23</v>
      </c>
      <c r="F333" s="23" t="s">
        <v>24</v>
      </c>
      <c r="G333" s="23" t="s">
        <v>24</v>
      </c>
      <c r="H333" s="23">
        <v>0.54</v>
      </c>
      <c r="I333">
        <v>1</v>
      </c>
      <c r="J333" s="24" t="str">
        <f>VLOOKUP(H333,[1]Güteklasse!$B$4:$C$8,2)</f>
        <v>C</v>
      </c>
      <c r="K333" t="str">
        <f>VLOOKUP(E333,[1]Händleradressen!$B$3:$E$6,4,0)</f>
        <v>Düsseldorf</v>
      </c>
      <c r="L333" t="s">
        <v>22</v>
      </c>
      <c r="M333" s="21">
        <v>11</v>
      </c>
      <c r="N333" s="22">
        <v>50.85</v>
      </c>
      <c r="O333" s="22">
        <f t="shared" si="5"/>
        <v>559.35</v>
      </c>
      <c r="P333" s="22"/>
      <c r="Q333" s="22"/>
    </row>
    <row r="334" spans="1:17" x14ac:dyDescent="0.25">
      <c r="A334" s="20">
        <v>333</v>
      </c>
      <c r="B334" t="s">
        <v>19</v>
      </c>
      <c r="C334" t="s">
        <v>20</v>
      </c>
      <c r="D334" t="s">
        <v>26</v>
      </c>
      <c r="E334" t="s">
        <v>38</v>
      </c>
      <c r="F334" s="23" t="s">
        <v>24</v>
      </c>
      <c r="G334" s="23"/>
      <c r="H334" s="23">
        <v>0.56000000000000005</v>
      </c>
      <c r="I334">
        <v>3</v>
      </c>
      <c r="J334" s="24" t="str">
        <f>VLOOKUP(H334,[1]Güteklasse!$B$4:$C$8,2)</f>
        <v>C</v>
      </c>
      <c r="K334" t="str">
        <f>VLOOKUP(E334,[1]Händleradressen!$B$3:$E$6,4,0)</f>
        <v>Köln</v>
      </c>
      <c r="L334" t="s">
        <v>27</v>
      </c>
      <c r="M334" s="21">
        <v>456</v>
      </c>
      <c r="N334" s="22">
        <v>0.37</v>
      </c>
      <c r="O334" s="22">
        <f t="shared" si="5"/>
        <v>168.72</v>
      </c>
      <c r="P334" s="22"/>
      <c r="Q334" s="22"/>
    </row>
    <row r="335" spans="1:17" x14ac:dyDescent="0.25">
      <c r="A335" s="20">
        <v>571</v>
      </c>
      <c r="B335" t="s">
        <v>29</v>
      </c>
      <c r="C335" t="s">
        <v>25</v>
      </c>
      <c r="D335" t="s">
        <v>34</v>
      </c>
      <c r="E335" t="s">
        <v>23</v>
      </c>
      <c r="F335" s="23"/>
      <c r="G335" s="23"/>
      <c r="H335" s="23">
        <v>0.95</v>
      </c>
      <c r="I335">
        <v>3</v>
      </c>
      <c r="J335" s="24" t="str">
        <f>VLOOKUP(H335,[1]Güteklasse!$B$4:$C$8,2)</f>
        <v>E</v>
      </c>
      <c r="K335" t="str">
        <f>VLOOKUP(E335,[1]Händleradressen!$B$3:$E$6,4,0)</f>
        <v>Düsseldorf</v>
      </c>
      <c r="L335" t="s">
        <v>27</v>
      </c>
      <c r="M335" s="21">
        <v>375</v>
      </c>
      <c r="N335" s="22">
        <v>0.45</v>
      </c>
      <c r="O335" s="22">
        <f t="shared" si="5"/>
        <v>168.75</v>
      </c>
      <c r="P335" s="22"/>
      <c r="Q335" s="22"/>
    </row>
    <row r="336" spans="1:17" x14ac:dyDescent="0.25">
      <c r="A336" s="20">
        <v>513</v>
      </c>
      <c r="B336" t="s">
        <v>19</v>
      </c>
      <c r="C336" t="s">
        <v>25</v>
      </c>
      <c r="D336" t="s">
        <v>21</v>
      </c>
      <c r="E336" t="s">
        <v>28</v>
      </c>
      <c r="F336" s="23" t="s">
        <v>24</v>
      </c>
      <c r="G336" s="23"/>
      <c r="H336" s="23">
        <v>0.88</v>
      </c>
      <c r="I336">
        <v>2</v>
      </c>
      <c r="J336" s="24" t="str">
        <f>VLOOKUP(H336,[1]Güteklasse!$B$4:$C$8,2)</f>
        <v>D</v>
      </c>
      <c r="K336" t="str">
        <f>VLOOKUP(E336,[1]Händleradressen!$B$3:$E$6,4,0)</f>
        <v>München</v>
      </c>
      <c r="L336" t="s">
        <v>27</v>
      </c>
      <c r="M336" s="21">
        <v>345</v>
      </c>
      <c r="N336" s="22">
        <v>0.49</v>
      </c>
      <c r="O336" s="22">
        <f t="shared" si="5"/>
        <v>169.04999999999998</v>
      </c>
      <c r="P336" s="22"/>
      <c r="Q336" s="22"/>
    </row>
    <row r="337" spans="1:17" x14ac:dyDescent="0.25">
      <c r="A337" s="20">
        <v>330</v>
      </c>
      <c r="B337" t="s">
        <v>19</v>
      </c>
      <c r="C337" t="s">
        <v>20</v>
      </c>
      <c r="D337" t="s">
        <v>26</v>
      </c>
      <c r="E337" t="s">
        <v>28</v>
      </c>
      <c r="F337" s="23" t="s">
        <v>24</v>
      </c>
      <c r="G337" s="23"/>
      <c r="H337" s="23">
        <v>0.55000000000000004</v>
      </c>
      <c r="I337">
        <v>3</v>
      </c>
      <c r="J337" s="24" t="str">
        <f>VLOOKUP(H337,[1]Güteklasse!$B$4:$C$8,2)</f>
        <v>C</v>
      </c>
      <c r="K337" t="str">
        <f>VLOOKUP(E337,[1]Händleradressen!$B$3:$E$6,4,0)</f>
        <v>München</v>
      </c>
      <c r="L337" t="s">
        <v>27</v>
      </c>
      <c r="M337" s="21">
        <v>898</v>
      </c>
      <c r="N337" s="22">
        <v>0.19</v>
      </c>
      <c r="O337" s="22">
        <f t="shared" si="5"/>
        <v>170.62</v>
      </c>
      <c r="P337" s="22"/>
      <c r="Q337" s="22"/>
    </row>
    <row r="338" spans="1:17" x14ac:dyDescent="0.25">
      <c r="A338" s="20">
        <v>372</v>
      </c>
      <c r="B338" t="s">
        <v>29</v>
      </c>
      <c r="C338" t="s">
        <v>20</v>
      </c>
      <c r="D338" t="s">
        <v>37</v>
      </c>
      <c r="E338" t="s">
        <v>30</v>
      </c>
      <c r="F338" s="23" t="s">
        <v>24</v>
      </c>
      <c r="G338" s="23"/>
      <c r="H338" s="23">
        <v>0.62</v>
      </c>
      <c r="I338">
        <v>4</v>
      </c>
      <c r="J338" s="24" t="str">
        <f>VLOOKUP(H338,[1]Güteklasse!$B$4:$C$8,2)</f>
        <v>D</v>
      </c>
      <c r="K338" t="str">
        <f>VLOOKUP(E338,[1]Händleradressen!$B$3:$E$6,4,0)</f>
        <v>Hamburg</v>
      </c>
      <c r="L338" t="s">
        <v>27</v>
      </c>
      <c r="M338" s="21">
        <v>823</v>
      </c>
      <c r="N338" s="22">
        <v>0.21</v>
      </c>
      <c r="O338" s="22">
        <f t="shared" si="5"/>
        <v>172.82999999999998</v>
      </c>
      <c r="P338" s="22"/>
      <c r="Q338" s="22"/>
    </row>
    <row r="339" spans="1:17" x14ac:dyDescent="0.25">
      <c r="A339" s="20">
        <v>287</v>
      </c>
      <c r="B339" t="s">
        <v>29</v>
      </c>
      <c r="C339" t="s">
        <v>31</v>
      </c>
      <c r="D339" t="s">
        <v>35</v>
      </c>
      <c r="E339" t="s">
        <v>38</v>
      </c>
      <c r="F339" s="23"/>
      <c r="G339" s="23"/>
      <c r="H339" s="23">
        <v>0.47</v>
      </c>
      <c r="I339">
        <v>3</v>
      </c>
      <c r="J339" s="24" t="str">
        <f>VLOOKUP(H339,[1]Güteklasse!$B$4:$C$8,2)</f>
        <v>C</v>
      </c>
      <c r="K339" t="str">
        <f>VLOOKUP(E339,[1]Händleradressen!$B$3:$E$6,4,0)</f>
        <v>Köln</v>
      </c>
      <c r="L339" t="s">
        <v>27</v>
      </c>
      <c r="M339" s="21">
        <v>564</v>
      </c>
      <c r="N339" s="22">
        <v>0.31</v>
      </c>
      <c r="O339" s="22">
        <f t="shared" si="5"/>
        <v>174.84</v>
      </c>
      <c r="P339" s="22"/>
      <c r="Q339" s="22"/>
    </row>
    <row r="340" spans="1:17" x14ac:dyDescent="0.25">
      <c r="A340" s="20">
        <v>39</v>
      </c>
      <c r="B340" t="s">
        <v>32</v>
      </c>
      <c r="C340" t="s">
        <v>25</v>
      </c>
      <c r="D340" t="s">
        <v>33</v>
      </c>
      <c r="E340" t="s">
        <v>28</v>
      </c>
      <c r="F340" s="23" t="s">
        <v>24</v>
      </c>
      <c r="G340" s="23"/>
      <c r="H340" s="23">
        <v>7.0000000000000007E-2</v>
      </c>
      <c r="I340">
        <v>1</v>
      </c>
      <c r="J340" s="24" t="str">
        <f>VLOOKUP(H340,[1]Güteklasse!$B$4:$C$8,2)</f>
        <v>A</v>
      </c>
      <c r="K340" t="str">
        <f>VLOOKUP(E340,[1]Händleradressen!$B$3:$E$6,4,0)</f>
        <v>München</v>
      </c>
      <c r="L340" t="s">
        <v>27</v>
      </c>
      <c r="M340" s="21">
        <v>206</v>
      </c>
      <c r="N340" s="22">
        <v>0.86</v>
      </c>
      <c r="O340" s="22">
        <f t="shared" si="5"/>
        <v>177.16</v>
      </c>
      <c r="P340" s="22"/>
      <c r="Q340" s="22"/>
    </row>
    <row r="341" spans="1:17" x14ac:dyDescent="0.25">
      <c r="A341" s="20">
        <v>585</v>
      </c>
      <c r="B341" t="s">
        <v>29</v>
      </c>
      <c r="C341" t="s">
        <v>25</v>
      </c>
      <c r="D341" t="s">
        <v>34</v>
      </c>
      <c r="E341" t="s">
        <v>30</v>
      </c>
      <c r="F341" s="23" t="s">
        <v>24</v>
      </c>
      <c r="G341" s="23"/>
      <c r="H341" s="23">
        <v>0.98</v>
      </c>
      <c r="I341">
        <v>1</v>
      </c>
      <c r="J341" s="24" t="str">
        <f>VLOOKUP(H341,[1]Güteklasse!$B$4:$C$8,2)</f>
        <v>E</v>
      </c>
      <c r="K341" t="str">
        <f>VLOOKUP(E341,[1]Händleradressen!$B$3:$E$6,4,0)</f>
        <v>Hamburg</v>
      </c>
      <c r="L341" t="s">
        <v>27</v>
      </c>
      <c r="M341" s="21">
        <v>820</v>
      </c>
      <c r="N341" s="22">
        <v>0.22</v>
      </c>
      <c r="O341" s="22">
        <f t="shared" si="5"/>
        <v>180.4</v>
      </c>
      <c r="P341" s="22"/>
      <c r="Q341" s="22"/>
    </row>
    <row r="342" spans="1:17" x14ac:dyDescent="0.25">
      <c r="A342" s="20">
        <v>337</v>
      </c>
      <c r="B342" t="s">
        <v>19</v>
      </c>
      <c r="C342" t="s">
        <v>36</v>
      </c>
      <c r="D342" t="s">
        <v>34</v>
      </c>
      <c r="E342" t="s">
        <v>23</v>
      </c>
      <c r="F342" s="23" t="s">
        <v>24</v>
      </c>
      <c r="G342" s="23" t="s">
        <v>24</v>
      </c>
      <c r="H342" s="23">
        <v>0.56999999999999995</v>
      </c>
      <c r="I342">
        <v>3</v>
      </c>
      <c r="J342" s="24" t="str">
        <f>VLOOKUP(H342,[1]Güteklasse!$B$4:$C$8,2)</f>
        <v>C</v>
      </c>
      <c r="K342" t="str">
        <f>VLOOKUP(E342,[1]Händleradressen!$B$3:$E$6,4,0)</f>
        <v>Düsseldorf</v>
      </c>
      <c r="L342" t="s">
        <v>22</v>
      </c>
      <c r="M342" s="21">
        <v>955</v>
      </c>
      <c r="N342" s="22">
        <v>51.79</v>
      </c>
      <c r="O342" s="22">
        <f t="shared" si="5"/>
        <v>49459.45</v>
      </c>
      <c r="P342" s="22"/>
      <c r="Q342" s="22"/>
    </row>
    <row r="343" spans="1:17" x14ac:dyDescent="0.25">
      <c r="A343" s="20">
        <v>142</v>
      </c>
      <c r="B343" t="s">
        <v>29</v>
      </c>
      <c r="C343" t="s">
        <v>25</v>
      </c>
      <c r="D343" t="s">
        <v>35</v>
      </c>
      <c r="E343" t="s">
        <v>38</v>
      </c>
      <c r="F343" s="23" t="s">
        <v>24</v>
      </c>
      <c r="G343" s="23"/>
      <c r="H343" s="23">
        <v>0.24</v>
      </c>
      <c r="I343">
        <v>2</v>
      </c>
      <c r="J343" s="24" t="str">
        <f>VLOOKUP(H343,[1]Güteklasse!$B$4:$C$8,2)</f>
        <v>A</v>
      </c>
      <c r="K343" t="str">
        <f>VLOOKUP(E343,[1]Händleradressen!$B$3:$E$6,4,0)</f>
        <v>Köln</v>
      </c>
      <c r="L343" t="s">
        <v>27</v>
      </c>
      <c r="M343" s="21">
        <v>268</v>
      </c>
      <c r="N343" s="22">
        <v>0.68</v>
      </c>
      <c r="O343" s="22">
        <f t="shared" si="5"/>
        <v>182.24</v>
      </c>
      <c r="P343" s="22"/>
      <c r="Q343" s="22"/>
    </row>
    <row r="344" spans="1:17" x14ac:dyDescent="0.25">
      <c r="A344" s="20">
        <v>304</v>
      </c>
      <c r="B344" t="s">
        <v>29</v>
      </c>
      <c r="C344" t="s">
        <v>25</v>
      </c>
      <c r="D344" t="s">
        <v>37</v>
      </c>
      <c r="E344" t="s">
        <v>38</v>
      </c>
      <c r="F344" s="23"/>
      <c r="G344" s="23"/>
      <c r="H344" s="23">
        <v>0.5</v>
      </c>
      <c r="I344">
        <v>4</v>
      </c>
      <c r="J344" s="24" t="str">
        <f>VLOOKUP(H344,[1]Güteklasse!$B$4:$C$8,2)</f>
        <v>C</v>
      </c>
      <c r="K344" t="str">
        <f>VLOOKUP(E344,[1]Händleradressen!$B$3:$E$6,4,0)</f>
        <v>Köln</v>
      </c>
      <c r="L344" t="s">
        <v>27</v>
      </c>
      <c r="M344" s="21">
        <v>381</v>
      </c>
      <c r="N344" s="22">
        <v>0.48</v>
      </c>
      <c r="O344" s="22">
        <f t="shared" si="5"/>
        <v>182.88</v>
      </c>
      <c r="P344" s="22"/>
      <c r="Q344" s="22"/>
    </row>
    <row r="345" spans="1:17" x14ac:dyDescent="0.25">
      <c r="A345" s="20">
        <v>241</v>
      </c>
      <c r="B345" t="s">
        <v>32</v>
      </c>
      <c r="C345" t="s">
        <v>20</v>
      </c>
      <c r="D345" t="s">
        <v>37</v>
      </c>
      <c r="E345" t="s">
        <v>30</v>
      </c>
      <c r="F345" s="23" t="s">
        <v>24</v>
      </c>
      <c r="G345" s="23"/>
      <c r="H345" s="23">
        <v>0.39</v>
      </c>
      <c r="I345">
        <v>4</v>
      </c>
      <c r="J345" s="24" t="str">
        <f>VLOOKUP(H345,[1]Güteklasse!$B$4:$C$8,2)</f>
        <v>B</v>
      </c>
      <c r="K345" t="str">
        <f>VLOOKUP(E345,[1]Händleradressen!$B$3:$E$6,4,0)</f>
        <v>Hamburg</v>
      </c>
      <c r="L345" t="s">
        <v>27</v>
      </c>
      <c r="M345" s="21">
        <v>273</v>
      </c>
      <c r="N345" s="22">
        <v>0.67</v>
      </c>
      <c r="O345" s="22">
        <f t="shared" si="5"/>
        <v>182.91000000000003</v>
      </c>
      <c r="P345" s="22"/>
      <c r="Q345" s="22"/>
    </row>
    <row r="346" spans="1:17" x14ac:dyDescent="0.25">
      <c r="A346" s="20">
        <v>543</v>
      </c>
      <c r="B346" t="s">
        <v>32</v>
      </c>
      <c r="C346" t="s">
        <v>20</v>
      </c>
      <c r="D346" t="s">
        <v>34</v>
      </c>
      <c r="E346" t="s">
        <v>23</v>
      </c>
      <c r="F346" s="23" t="s">
        <v>24</v>
      </c>
      <c r="G346" s="23" t="s">
        <v>24</v>
      </c>
      <c r="H346" s="23">
        <v>0.92</v>
      </c>
      <c r="I346">
        <v>5</v>
      </c>
      <c r="J346" s="24" t="str">
        <f>VLOOKUP(H346,[1]Güteklasse!$B$4:$C$8,2)</f>
        <v>E</v>
      </c>
      <c r="K346" t="str">
        <f>VLOOKUP(E346,[1]Händleradressen!$B$3:$E$6,4,0)</f>
        <v>Düsseldorf</v>
      </c>
      <c r="L346" t="s">
        <v>22</v>
      </c>
      <c r="M346" s="21">
        <v>4</v>
      </c>
      <c r="N346" s="22">
        <v>46.05</v>
      </c>
      <c r="O346" s="22">
        <f t="shared" si="5"/>
        <v>184.2</v>
      </c>
      <c r="P346" s="22"/>
      <c r="Q346" s="22"/>
    </row>
    <row r="347" spans="1:17" x14ac:dyDescent="0.25">
      <c r="A347" s="20">
        <v>55</v>
      </c>
      <c r="B347" t="s">
        <v>32</v>
      </c>
      <c r="C347" t="s">
        <v>20</v>
      </c>
      <c r="D347" t="s">
        <v>37</v>
      </c>
      <c r="E347" t="s">
        <v>23</v>
      </c>
      <c r="F347" s="23" t="s">
        <v>24</v>
      </c>
      <c r="G347" s="23"/>
      <c r="H347" s="23">
        <v>0.09</v>
      </c>
      <c r="I347">
        <v>2</v>
      </c>
      <c r="J347" s="24" t="str">
        <f>VLOOKUP(H347,[1]Güteklasse!$B$4:$C$8,2)</f>
        <v>A</v>
      </c>
      <c r="K347" t="str">
        <f>VLOOKUP(E347,[1]Händleradressen!$B$3:$E$6,4,0)</f>
        <v>Düsseldorf</v>
      </c>
      <c r="L347" t="s">
        <v>27</v>
      </c>
      <c r="M347" s="21">
        <v>402</v>
      </c>
      <c r="N347" s="22">
        <v>0.46</v>
      </c>
      <c r="O347" s="22">
        <f t="shared" si="5"/>
        <v>184.92000000000002</v>
      </c>
      <c r="P347" s="22"/>
      <c r="Q347" s="22"/>
    </row>
    <row r="348" spans="1:17" x14ac:dyDescent="0.25">
      <c r="A348" s="20">
        <v>343</v>
      </c>
      <c r="B348" t="s">
        <v>32</v>
      </c>
      <c r="C348" t="s">
        <v>36</v>
      </c>
      <c r="D348" t="s">
        <v>33</v>
      </c>
      <c r="E348" t="s">
        <v>38</v>
      </c>
      <c r="F348" s="23" t="s">
        <v>24</v>
      </c>
      <c r="G348" s="23"/>
      <c r="H348" s="23">
        <v>0.56999999999999995</v>
      </c>
      <c r="I348">
        <v>2</v>
      </c>
      <c r="J348" s="24" t="str">
        <f>VLOOKUP(H348,[1]Güteklasse!$B$4:$C$8,2)</f>
        <v>C</v>
      </c>
      <c r="K348" t="str">
        <f>VLOOKUP(E348,[1]Händleradressen!$B$3:$E$6,4,0)</f>
        <v>Köln</v>
      </c>
      <c r="L348" t="s">
        <v>22</v>
      </c>
      <c r="M348" s="21">
        <v>12</v>
      </c>
      <c r="N348" s="22">
        <v>53.78</v>
      </c>
      <c r="O348" s="22">
        <f t="shared" si="5"/>
        <v>645.36</v>
      </c>
      <c r="P348" s="22"/>
      <c r="Q348" s="22"/>
    </row>
    <row r="349" spans="1:17" x14ac:dyDescent="0.25">
      <c r="A349" s="20">
        <v>344</v>
      </c>
      <c r="B349" t="s">
        <v>19</v>
      </c>
      <c r="C349" t="s">
        <v>20</v>
      </c>
      <c r="D349" t="s">
        <v>34</v>
      </c>
      <c r="E349" t="s">
        <v>23</v>
      </c>
      <c r="F349" s="23" t="s">
        <v>24</v>
      </c>
      <c r="G349" s="23"/>
      <c r="H349" s="23">
        <v>0.57999999999999996</v>
      </c>
      <c r="I349">
        <v>2</v>
      </c>
      <c r="J349" s="24" t="str">
        <f>VLOOKUP(H349,[1]Güteklasse!$B$4:$C$8,2)</f>
        <v>D</v>
      </c>
      <c r="K349" t="str">
        <f>VLOOKUP(E349,[1]Händleradressen!$B$3:$E$6,4,0)</f>
        <v>Düsseldorf</v>
      </c>
      <c r="L349" t="s">
        <v>27</v>
      </c>
      <c r="M349" s="21">
        <v>9898</v>
      </c>
      <c r="N349" s="22">
        <v>0.54</v>
      </c>
      <c r="O349" s="22">
        <f t="shared" si="5"/>
        <v>5344.92</v>
      </c>
      <c r="P349" s="22"/>
      <c r="Q349" s="22"/>
    </row>
    <row r="350" spans="1:17" x14ac:dyDescent="0.25">
      <c r="A350" s="20">
        <v>345</v>
      </c>
      <c r="B350" t="s">
        <v>19</v>
      </c>
      <c r="C350" t="s">
        <v>25</v>
      </c>
      <c r="D350" t="s">
        <v>34</v>
      </c>
      <c r="E350" t="s">
        <v>30</v>
      </c>
      <c r="F350" s="23" t="s">
        <v>24</v>
      </c>
      <c r="G350" s="23"/>
      <c r="H350" s="23">
        <v>0.57999999999999996</v>
      </c>
      <c r="I350">
        <v>1</v>
      </c>
      <c r="J350" s="24" t="str">
        <f>VLOOKUP(H350,[1]Güteklasse!$B$4:$C$8,2)</f>
        <v>D</v>
      </c>
      <c r="K350" t="str">
        <f>VLOOKUP(E350,[1]Händleradressen!$B$3:$E$6,4,0)</f>
        <v>Hamburg</v>
      </c>
      <c r="L350" t="s">
        <v>22</v>
      </c>
      <c r="M350" s="21">
        <v>1237</v>
      </c>
      <c r="N350" s="22">
        <v>49.63</v>
      </c>
      <c r="O350" s="22">
        <f t="shared" si="5"/>
        <v>61392.310000000005</v>
      </c>
      <c r="P350" s="22"/>
      <c r="Q350" s="22"/>
    </row>
    <row r="351" spans="1:17" x14ac:dyDescent="0.25">
      <c r="A351" s="20">
        <v>374</v>
      </c>
      <c r="B351" t="s">
        <v>19</v>
      </c>
      <c r="C351" t="s">
        <v>36</v>
      </c>
      <c r="D351" t="s">
        <v>21</v>
      </c>
      <c r="E351" t="s">
        <v>30</v>
      </c>
      <c r="F351" s="23" t="s">
        <v>24</v>
      </c>
      <c r="G351" s="23"/>
      <c r="H351" s="23">
        <v>0.63</v>
      </c>
      <c r="I351">
        <v>4</v>
      </c>
      <c r="J351" s="24" t="str">
        <f>VLOOKUP(H351,[1]Güteklasse!$B$4:$C$8,2)</f>
        <v>D</v>
      </c>
      <c r="K351" t="str">
        <f>VLOOKUP(E351,[1]Händleradressen!$B$3:$E$6,4,0)</f>
        <v>Hamburg</v>
      </c>
      <c r="L351" t="s">
        <v>27</v>
      </c>
      <c r="M351" s="21">
        <v>345</v>
      </c>
      <c r="N351" s="22">
        <v>0.54</v>
      </c>
      <c r="O351" s="22">
        <f t="shared" si="5"/>
        <v>186.3</v>
      </c>
      <c r="P351" s="22"/>
      <c r="Q351" s="22"/>
    </row>
    <row r="352" spans="1:17" x14ac:dyDescent="0.25">
      <c r="A352" s="20">
        <v>500</v>
      </c>
      <c r="B352" t="s">
        <v>19</v>
      </c>
      <c r="C352" t="s">
        <v>25</v>
      </c>
      <c r="D352" t="s">
        <v>34</v>
      </c>
      <c r="E352" t="s">
        <v>30</v>
      </c>
      <c r="F352" s="23" t="s">
        <v>24</v>
      </c>
      <c r="G352" s="23"/>
      <c r="H352" s="23">
        <v>0.86</v>
      </c>
      <c r="I352">
        <v>2</v>
      </c>
      <c r="J352" s="24" t="str">
        <f>VLOOKUP(H352,[1]Güteklasse!$B$4:$C$8,2)</f>
        <v>D</v>
      </c>
      <c r="K352" t="str">
        <f>VLOOKUP(E352,[1]Händleradressen!$B$3:$E$6,4,0)</f>
        <v>Hamburg</v>
      </c>
      <c r="L352" t="s">
        <v>27</v>
      </c>
      <c r="M352" s="21">
        <v>888</v>
      </c>
      <c r="N352" s="22">
        <v>0.21</v>
      </c>
      <c r="O352" s="22">
        <f t="shared" si="5"/>
        <v>186.48</v>
      </c>
      <c r="P352" s="22"/>
      <c r="Q352" s="22"/>
    </row>
    <row r="353" spans="1:17" x14ac:dyDescent="0.25">
      <c r="A353" s="20">
        <v>72</v>
      </c>
      <c r="B353" t="s">
        <v>29</v>
      </c>
      <c r="C353" t="s">
        <v>25</v>
      </c>
      <c r="D353" t="s">
        <v>37</v>
      </c>
      <c r="E353" t="s">
        <v>30</v>
      </c>
      <c r="F353" s="23" t="s">
        <v>24</v>
      </c>
      <c r="G353" s="23" t="s">
        <v>24</v>
      </c>
      <c r="H353" s="23">
        <v>0.13</v>
      </c>
      <c r="I353">
        <v>4</v>
      </c>
      <c r="J353" s="24" t="str">
        <f>VLOOKUP(H353,[1]Güteklasse!$B$4:$C$8,2)</f>
        <v>A</v>
      </c>
      <c r="K353" t="str">
        <f>VLOOKUP(E353,[1]Händleradressen!$B$3:$E$6,4,0)</f>
        <v>Hamburg</v>
      </c>
      <c r="L353" t="s">
        <v>22</v>
      </c>
      <c r="M353" s="21">
        <v>4</v>
      </c>
      <c r="N353" s="22">
        <v>47.93</v>
      </c>
      <c r="O353" s="22">
        <f t="shared" si="5"/>
        <v>191.72</v>
      </c>
      <c r="P353" s="22"/>
      <c r="Q353" s="22"/>
    </row>
    <row r="354" spans="1:17" x14ac:dyDescent="0.25">
      <c r="A354" s="20">
        <v>521</v>
      </c>
      <c r="B354" t="s">
        <v>19</v>
      </c>
      <c r="C354" t="s">
        <v>20</v>
      </c>
      <c r="D354" t="s">
        <v>34</v>
      </c>
      <c r="E354" t="s">
        <v>38</v>
      </c>
      <c r="F354" s="23"/>
      <c r="G354" s="23"/>
      <c r="H354" s="23">
        <v>0.89</v>
      </c>
      <c r="I354">
        <v>1</v>
      </c>
      <c r="J354" s="24" t="str">
        <f>VLOOKUP(H354,[1]Güteklasse!$B$4:$C$8,2)</f>
        <v>D</v>
      </c>
      <c r="K354" t="str">
        <f>VLOOKUP(E354,[1]Händleradressen!$B$3:$E$6,4,0)</f>
        <v>Köln</v>
      </c>
      <c r="L354" t="s">
        <v>27</v>
      </c>
      <c r="M354" s="21">
        <v>362</v>
      </c>
      <c r="N354" s="22">
        <v>0.53</v>
      </c>
      <c r="O354" s="22">
        <f t="shared" si="5"/>
        <v>191.86</v>
      </c>
      <c r="P354" s="22"/>
      <c r="Q354" s="22"/>
    </row>
    <row r="355" spans="1:17" x14ac:dyDescent="0.25">
      <c r="A355" s="20">
        <v>353</v>
      </c>
      <c r="B355" t="s">
        <v>19</v>
      </c>
      <c r="C355" t="s">
        <v>36</v>
      </c>
      <c r="D355" t="s">
        <v>37</v>
      </c>
      <c r="E355" t="s">
        <v>38</v>
      </c>
      <c r="F355" s="23" t="s">
        <v>24</v>
      </c>
      <c r="G355" s="23"/>
      <c r="H355" s="23">
        <v>0.59</v>
      </c>
      <c r="I355">
        <v>2</v>
      </c>
      <c r="J355" s="24" t="str">
        <f>VLOOKUP(H355,[1]Güteklasse!$B$4:$C$8,2)</f>
        <v>D</v>
      </c>
      <c r="K355" t="str">
        <f>VLOOKUP(E355,[1]Händleradressen!$B$3:$E$6,4,0)</f>
        <v>Köln</v>
      </c>
      <c r="L355" t="s">
        <v>27</v>
      </c>
      <c r="M355" s="21">
        <v>645</v>
      </c>
      <c r="N355" s="22">
        <v>0.3</v>
      </c>
      <c r="O355" s="22">
        <f t="shared" si="5"/>
        <v>193.5</v>
      </c>
      <c r="P355" s="22"/>
      <c r="Q355" s="22"/>
    </row>
    <row r="356" spans="1:17" x14ac:dyDescent="0.25">
      <c r="A356" s="20">
        <v>166</v>
      </c>
      <c r="B356" t="s">
        <v>32</v>
      </c>
      <c r="C356" t="s">
        <v>25</v>
      </c>
      <c r="D356" t="s">
        <v>37</v>
      </c>
      <c r="E356" t="s">
        <v>38</v>
      </c>
      <c r="F356" s="23" t="s">
        <v>24</v>
      </c>
      <c r="G356" s="23"/>
      <c r="H356" s="23">
        <v>0.28000000000000003</v>
      </c>
      <c r="I356">
        <v>4</v>
      </c>
      <c r="J356" s="24" t="str">
        <f>VLOOKUP(H356,[1]Güteklasse!$B$4:$C$8,2)</f>
        <v>A</v>
      </c>
      <c r="K356" t="str">
        <f>VLOOKUP(E356,[1]Händleradressen!$B$3:$E$6,4,0)</f>
        <v>Köln</v>
      </c>
      <c r="L356" t="s">
        <v>27</v>
      </c>
      <c r="M356" s="21">
        <v>279</v>
      </c>
      <c r="N356" s="22">
        <v>0.7</v>
      </c>
      <c r="O356" s="22">
        <f t="shared" si="5"/>
        <v>195.29999999999998</v>
      </c>
      <c r="P356" s="22"/>
      <c r="Q356" s="22"/>
    </row>
    <row r="357" spans="1:17" x14ac:dyDescent="0.25">
      <c r="A357" s="20">
        <v>352</v>
      </c>
      <c r="B357" t="s">
        <v>32</v>
      </c>
      <c r="C357" t="s">
        <v>25</v>
      </c>
      <c r="D357" t="s">
        <v>37</v>
      </c>
      <c r="E357" t="s">
        <v>23</v>
      </c>
      <c r="F357" s="23" t="s">
        <v>24</v>
      </c>
      <c r="G357" s="23"/>
      <c r="H357" s="23">
        <v>0.57999999999999996</v>
      </c>
      <c r="I357">
        <v>1</v>
      </c>
      <c r="J357" s="24" t="str">
        <f>VLOOKUP(H357,[1]Güteklasse!$B$4:$C$8,2)</f>
        <v>D</v>
      </c>
      <c r="K357" t="str">
        <f>VLOOKUP(E357,[1]Händleradressen!$B$3:$E$6,4,0)</f>
        <v>Düsseldorf</v>
      </c>
      <c r="L357" t="s">
        <v>22</v>
      </c>
      <c r="M357" s="21">
        <v>40</v>
      </c>
      <c r="N357" s="22">
        <v>51.96</v>
      </c>
      <c r="O357" s="22">
        <f t="shared" si="5"/>
        <v>2078.4</v>
      </c>
      <c r="P357" s="22"/>
      <c r="Q357" s="22"/>
    </row>
    <row r="358" spans="1:17" x14ac:dyDescent="0.25">
      <c r="A358" s="20">
        <v>205</v>
      </c>
      <c r="B358" t="s">
        <v>29</v>
      </c>
      <c r="C358" t="s">
        <v>36</v>
      </c>
      <c r="D358" t="s">
        <v>34</v>
      </c>
      <c r="E358" t="s">
        <v>30</v>
      </c>
      <c r="F358" s="23" t="s">
        <v>24</v>
      </c>
      <c r="G358" s="23"/>
      <c r="H358" s="23">
        <v>0.35</v>
      </c>
      <c r="I358">
        <v>4</v>
      </c>
      <c r="J358" s="24" t="str">
        <f>VLOOKUP(H358,[1]Güteklasse!$B$4:$C$8,2)</f>
        <v>B</v>
      </c>
      <c r="K358" t="str">
        <f>VLOOKUP(E358,[1]Händleradressen!$B$3:$E$6,4,0)</f>
        <v>Hamburg</v>
      </c>
      <c r="L358" t="s">
        <v>27</v>
      </c>
      <c r="M358" s="21">
        <v>356</v>
      </c>
      <c r="N358" s="22">
        <v>0.55000000000000004</v>
      </c>
      <c r="O358" s="22">
        <f t="shared" si="5"/>
        <v>195.8</v>
      </c>
      <c r="P358" s="22"/>
      <c r="Q358" s="22"/>
    </row>
    <row r="359" spans="1:17" x14ac:dyDescent="0.25">
      <c r="A359" s="20">
        <v>552</v>
      </c>
      <c r="B359" t="s">
        <v>32</v>
      </c>
      <c r="C359" t="s">
        <v>20</v>
      </c>
      <c r="D359" t="s">
        <v>34</v>
      </c>
      <c r="E359" t="s">
        <v>30</v>
      </c>
      <c r="F359" s="23" t="s">
        <v>24</v>
      </c>
      <c r="G359" s="23"/>
      <c r="H359" s="23">
        <v>0.93</v>
      </c>
      <c r="I359">
        <v>3</v>
      </c>
      <c r="J359" s="24" t="str">
        <f>VLOOKUP(H359,[1]Güteklasse!$B$4:$C$8,2)</f>
        <v>E</v>
      </c>
      <c r="K359" t="str">
        <f>VLOOKUP(E359,[1]Händleradressen!$B$3:$E$6,4,0)</f>
        <v>Hamburg</v>
      </c>
      <c r="L359" t="s">
        <v>22</v>
      </c>
      <c r="M359" s="21">
        <v>4</v>
      </c>
      <c r="N359" s="22">
        <v>49.11</v>
      </c>
      <c r="O359" s="22">
        <f t="shared" si="5"/>
        <v>196.44</v>
      </c>
      <c r="P359" s="22"/>
      <c r="Q359" s="22"/>
    </row>
    <row r="360" spans="1:17" x14ac:dyDescent="0.25">
      <c r="A360" s="20">
        <v>355</v>
      </c>
      <c r="B360" t="s">
        <v>19</v>
      </c>
      <c r="C360" t="s">
        <v>20</v>
      </c>
      <c r="D360" t="s">
        <v>21</v>
      </c>
      <c r="E360" t="s">
        <v>38</v>
      </c>
      <c r="F360" s="23" t="s">
        <v>24</v>
      </c>
      <c r="G360" s="23"/>
      <c r="H360" s="23">
        <v>0.59</v>
      </c>
      <c r="I360">
        <v>3</v>
      </c>
      <c r="J360" s="24" t="str">
        <f>VLOOKUP(H360,[1]Güteklasse!$B$4:$C$8,2)</f>
        <v>D</v>
      </c>
      <c r="K360" t="str">
        <f>VLOOKUP(E360,[1]Händleradressen!$B$3:$E$6,4,0)</f>
        <v>Köln</v>
      </c>
      <c r="L360" t="s">
        <v>27</v>
      </c>
      <c r="M360" s="21">
        <v>7873</v>
      </c>
      <c r="N360" s="22">
        <v>0.95</v>
      </c>
      <c r="O360" s="22">
        <f t="shared" si="5"/>
        <v>7479.3499999999995</v>
      </c>
      <c r="P360" s="22"/>
      <c r="Q360" s="22"/>
    </row>
    <row r="361" spans="1:17" x14ac:dyDescent="0.25">
      <c r="A361" s="20">
        <v>356</v>
      </c>
      <c r="B361" t="s">
        <v>19</v>
      </c>
      <c r="C361" t="s">
        <v>25</v>
      </c>
      <c r="D361" t="s">
        <v>37</v>
      </c>
      <c r="E361" t="s">
        <v>23</v>
      </c>
      <c r="F361" s="23" t="s">
        <v>24</v>
      </c>
      <c r="G361" s="23"/>
      <c r="H361" s="23">
        <v>0.59</v>
      </c>
      <c r="I361">
        <v>2</v>
      </c>
      <c r="J361" s="24" t="str">
        <f>VLOOKUP(H361,[1]Güteklasse!$B$4:$C$8,2)</f>
        <v>D</v>
      </c>
      <c r="K361" t="str">
        <f>VLOOKUP(E361,[1]Händleradressen!$B$3:$E$6,4,0)</f>
        <v>Düsseldorf</v>
      </c>
      <c r="L361" t="s">
        <v>22</v>
      </c>
      <c r="M361" s="21">
        <v>884</v>
      </c>
      <c r="N361" s="22">
        <v>50.61</v>
      </c>
      <c r="O361" s="22">
        <f t="shared" si="5"/>
        <v>44739.24</v>
      </c>
      <c r="P361" s="22"/>
      <c r="Q361" s="22"/>
    </row>
    <row r="362" spans="1:17" x14ac:dyDescent="0.25">
      <c r="A362" s="20">
        <v>357</v>
      </c>
      <c r="B362" t="s">
        <v>29</v>
      </c>
      <c r="C362" t="s">
        <v>20</v>
      </c>
      <c r="D362" t="s">
        <v>34</v>
      </c>
      <c r="E362" t="s">
        <v>23</v>
      </c>
      <c r="F362" s="23" t="s">
        <v>24</v>
      </c>
      <c r="G362" s="23"/>
      <c r="H362" s="23">
        <v>0.59</v>
      </c>
      <c r="I362">
        <v>3</v>
      </c>
      <c r="J362" s="24" t="str">
        <f>VLOOKUP(H362,[1]Güteklasse!$B$4:$C$8,2)</f>
        <v>D</v>
      </c>
      <c r="K362" t="str">
        <f>VLOOKUP(E362,[1]Händleradressen!$B$3:$E$6,4,0)</f>
        <v>Düsseldorf</v>
      </c>
      <c r="L362" t="s">
        <v>27</v>
      </c>
      <c r="M362" s="21">
        <v>767</v>
      </c>
      <c r="N362" s="22">
        <v>0.71</v>
      </c>
      <c r="O362" s="22">
        <f t="shared" si="5"/>
        <v>544.56999999999994</v>
      </c>
      <c r="P362" s="22"/>
      <c r="Q362" s="22"/>
    </row>
    <row r="363" spans="1:17" x14ac:dyDescent="0.25">
      <c r="A363" s="20">
        <v>470</v>
      </c>
      <c r="B363" t="s">
        <v>32</v>
      </c>
      <c r="C363" t="s">
        <v>36</v>
      </c>
      <c r="D363" t="s">
        <v>37</v>
      </c>
      <c r="E363" t="s">
        <v>38</v>
      </c>
      <c r="F363" s="23" t="s">
        <v>24</v>
      </c>
      <c r="G363" s="23"/>
      <c r="H363" s="23">
        <v>0.8</v>
      </c>
      <c r="I363">
        <v>4</v>
      </c>
      <c r="J363" s="24" t="str">
        <f>VLOOKUP(H363,[1]Güteklasse!$B$4:$C$8,2)</f>
        <v>D</v>
      </c>
      <c r="K363" t="str">
        <f>VLOOKUP(E363,[1]Händleradressen!$B$3:$E$6,4,0)</f>
        <v>Köln</v>
      </c>
      <c r="L363" t="s">
        <v>22</v>
      </c>
      <c r="M363" s="21">
        <v>4</v>
      </c>
      <c r="N363" s="22">
        <v>49.33</v>
      </c>
      <c r="O363" s="22">
        <f t="shared" si="5"/>
        <v>197.32</v>
      </c>
      <c r="P363" s="22"/>
      <c r="Q363" s="22"/>
    </row>
    <row r="364" spans="1:17" x14ac:dyDescent="0.25">
      <c r="A364" s="20">
        <v>25</v>
      </c>
      <c r="B364" t="s">
        <v>32</v>
      </c>
      <c r="C364" t="s">
        <v>25</v>
      </c>
      <c r="D364" t="s">
        <v>37</v>
      </c>
      <c r="E364" t="s">
        <v>23</v>
      </c>
      <c r="F364" s="23" t="s">
        <v>24</v>
      </c>
      <c r="G364" s="23"/>
      <c r="H364" s="23">
        <v>0.05</v>
      </c>
      <c r="I364">
        <v>2</v>
      </c>
      <c r="J364" s="24" t="str">
        <f>VLOOKUP(H364,[1]Güteklasse!$B$4:$C$8,2)</f>
        <v>A</v>
      </c>
      <c r="K364" t="str">
        <f>VLOOKUP(E364,[1]Händleradressen!$B$3:$E$6,4,0)</f>
        <v>Düsseldorf</v>
      </c>
      <c r="L364" t="s">
        <v>27</v>
      </c>
      <c r="M364" s="21">
        <v>506</v>
      </c>
      <c r="N364" s="22">
        <v>0.39</v>
      </c>
      <c r="O364" s="22">
        <f t="shared" si="5"/>
        <v>197.34</v>
      </c>
      <c r="P364" s="22"/>
      <c r="Q364" s="22"/>
    </row>
    <row r="365" spans="1:17" x14ac:dyDescent="0.25">
      <c r="A365" s="20">
        <v>360</v>
      </c>
      <c r="B365" t="s">
        <v>32</v>
      </c>
      <c r="C365" t="s">
        <v>20</v>
      </c>
      <c r="D365" t="s">
        <v>33</v>
      </c>
      <c r="E365" t="s">
        <v>30</v>
      </c>
      <c r="F365" s="23" t="s">
        <v>24</v>
      </c>
      <c r="G365" s="23"/>
      <c r="H365" s="23">
        <v>0.59</v>
      </c>
      <c r="I365">
        <v>1</v>
      </c>
      <c r="J365" s="24" t="str">
        <f>VLOOKUP(H365,[1]Güteklasse!$B$4:$C$8,2)</f>
        <v>D</v>
      </c>
      <c r="K365" t="str">
        <f>VLOOKUP(E365,[1]Händleradressen!$B$3:$E$6,4,0)</f>
        <v>Hamburg</v>
      </c>
      <c r="L365" t="s">
        <v>22</v>
      </c>
      <c r="M365" s="21">
        <v>49</v>
      </c>
      <c r="N365" s="22">
        <v>49.01</v>
      </c>
      <c r="O365" s="22">
        <f t="shared" si="5"/>
        <v>2401.4899999999998</v>
      </c>
      <c r="P365" s="22"/>
      <c r="Q365" s="22"/>
    </row>
    <row r="366" spans="1:17" x14ac:dyDescent="0.25">
      <c r="A366" s="20">
        <v>102</v>
      </c>
      <c r="B366" t="s">
        <v>29</v>
      </c>
      <c r="C366" t="s">
        <v>25</v>
      </c>
      <c r="D366" t="s">
        <v>37</v>
      </c>
      <c r="E366" t="s">
        <v>30</v>
      </c>
      <c r="F366" s="23"/>
      <c r="G366" s="23"/>
      <c r="H366" s="23">
        <v>0.18</v>
      </c>
      <c r="I366">
        <v>3</v>
      </c>
      <c r="J366" s="24" t="str">
        <f>VLOOKUP(H366,[1]Güteklasse!$B$4:$C$8,2)</f>
        <v>A</v>
      </c>
      <c r="K366" t="str">
        <f>VLOOKUP(E366,[1]Händleradressen!$B$3:$E$6,4,0)</f>
        <v>Hamburg</v>
      </c>
      <c r="L366" t="s">
        <v>27</v>
      </c>
      <c r="M366" s="21">
        <v>899</v>
      </c>
      <c r="N366" s="22">
        <v>0.22</v>
      </c>
      <c r="O366" s="22">
        <f t="shared" si="5"/>
        <v>197.78</v>
      </c>
      <c r="P366" s="22"/>
      <c r="Q366" s="22"/>
    </row>
    <row r="367" spans="1:17" x14ac:dyDescent="0.25">
      <c r="A367" s="20">
        <v>457</v>
      </c>
      <c r="B367" t="s">
        <v>32</v>
      </c>
      <c r="C367" t="s">
        <v>25</v>
      </c>
      <c r="D367" t="s">
        <v>34</v>
      </c>
      <c r="E367" t="s">
        <v>28</v>
      </c>
      <c r="F367" s="23" t="s">
        <v>24</v>
      </c>
      <c r="G367" s="23" t="s">
        <v>24</v>
      </c>
      <c r="H367" s="23">
        <v>0.76</v>
      </c>
      <c r="I367">
        <v>5</v>
      </c>
      <c r="J367" s="24" t="str">
        <f>VLOOKUP(H367,[1]Güteklasse!$B$4:$C$8,2)</f>
        <v>D</v>
      </c>
      <c r="K367" t="str">
        <f>VLOOKUP(E367,[1]Händleradressen!$B$3:$E$6,4,0)</f>
        <v>München</v>
      </c>
      <c r="L367" t="s">
        <v>22</v>
      </c>
      <c r="M367" s="21">
        <v>4</v>
      </c>
      <c r="N367" s="22">
        <v>49.58</v>
      </c>
      <c r="O367" s="22">
        <f t="shared" si="5"/>
        <v>198.32</v>
      </c>
      <c r="P367" s="22"/>
      <c r="Q367" s="22"/>
    </row>
    <row r="368" spans="1:17" x14ac:dyDescent="0.25">
      <c r="A368" s="20">
        <v>89</v>
      </c>
      <c r="B368" t="s">
        <v>29</v>
      </c>
      <c r="C368" t="s">
        <v>25</v>
      </c>
      <c r="D368" t="s">
        <v>33</v>
      </c>
      <c r="E368" t="s">
        <v>30</v>
      </c>
      <c r="F368" s="23" t="s">
        <v>24</v>
      </c>
      <c r="G368" s="23"/>
      <c r="H368" s="23">
        <v>0.16</v>
      </c>
      <c r="I368">
        <v>2</v>
      </c>
      <c r="J368" s="24" t="str">
        <f>VLOOKUP(H368,[1]Güteklasse!$B$4:$C$8,2)</f>
        <v>A</v>
      </c>
      <c r="K368" t="str">
        <f>VLOOKUP(E368,[1]Händleradressen!$B$3:$E$6,4,0)</f>
        <v>Hamburg</v>
      </c>
      <c r="L368" t="s">
        <v>27</v>
      </c>
      <c r="M368" s="21">
        <v>249</v>
      </c>
      <c r="N368" s="22">
        <v>0.81</v>
      </c>
      <c r="O368" s="22">
        <f t="shared" si="5"/>
        <v>201.69000000000003</v>
      </c>
      <c r="P368" s="22"/>
      <c r="Q368" s="22"/>
    </row>
    <row r="369" spans="1:17" x14ac:dyDescent="0.25">
      <c r="A369" s="20">
        <v>364</v>
      </c>
      <c r="B369" t="s">
        <v>29</v>
      </c>
      <c r="C369" t="s">
        <v>20</v>
      </c>
      <c r="D369" t="s">
        <v>35</v>
      </c>
      <c r="E369" t="s">
        <v>23</v>
      </c>
      <c r="F369" s="23" t="s">
        <v>24</v>
      </c>
      <c r="G369" s="23"/>
      <c r="H369" s="23">
        <v>0.6</v>
      </c>
      <c r="I369">
        <v>5</v>
      </c>
      <c r="J369" s="24" t="str">
        <f>VLOOKUP(H369,[1]Güteklasse!$B$4:$C$8,2)</f>
        <v>D</v>
      </c>
      <c r="K369" t="str">
        <f>VLOOKUP(E369,[1]Händleradressen!$B$3:$E$6,4,0)</f>
        <v>Düsseldorf</v>
      </c>
      <c r="L369" t="s">
        <v>22</v>
      </c>
      <c r="M369" s="21">
        <v>31</v>
      </c>
      <c r="N369" s="22">
        <v>51.94</v>
      </c>
      <c r="O369" s="22">
        <f t="shared" si="5"/>
        <v>1610.1399999999999</v>
      </c>
      <c r="P369" s="22"/>
      <c r="Q369" s="22"/>
    </row>
    <row r="370" spans="1:17" x14ac:dyDescent="0.25">
      <c r="A370" s="20">
        <v>365</v>
      </c>
      <c r="B370" t="s">
        <v>29</v>
      </c>
      <c r="C370" t="s">
        <v>36</v>
      </c>
      <c r="D370" t="s">
        <v>35</v>
      </c>
      <c r="E370" t="s">
        <v>38</v>
      </c>
      <c r="F370" s="23" t="s">
        <v>24</v>
      </c>
      <c r="G370" s="23"/>
      <c r="H370" s="23">
        <v>0.6</v>
      </c>
      <c r="I370">
        <v>1</v>
      </c>
      <c r="J370" s="24" t="str">
        <f>VLOOKUP(H370,[1]Güteklasse!$B$4:$C$8,2)</f>
        <v>D</v>
      </c>
      <c r="K370" t="str">
        <f>VLOOKUP(E370,[1]Händleradressen!$B$3:$E$6,4,0)</f>
        <v>Köln</v>
      </c>
      <c r="L370" t="s">
        <v>22</v>
      </c>
      <c r="M370" s="21">
        <v>47</v>
      </c>
      <c r="N370" s="22">
        <v>54.85</v>
      </c>
      <c r="O370" s="22">
        <f t="shared" si="5"/>
        <v>2577.9500000000003</v>
      </c>
      <c r="P370" s="22"/>
      <c r="Q370" s="22"/>
    </row>
    <row r="371" spans="1:17" x14ac:dyDescent="0.25">
      <c r="A371" s="20">
        <v>366</v>
      </c>
      <c r="B371" t="s">
        <v>32</v>
      </c>
      <c r="C371" t="s">
        <v>25</v>
      </c>
      <c r="D371" t="s">
        <v>34</v>
      </c>
      <c r="E371" t="s">
        <v>28</v>
      </c>
      <c r="F371" s="23" t="s">
        <v>24</v>
      </c>
      <c r="G371" s="23"/>
      <c r="H371" s="23">
        <v>0.6</v>
      </c>
      <c r="I371">
        <v>2</v>
      </c>
      <c r="J371" s="24" t="str">
        <f>VLOOKUP(H371,[1]Güteklasse!$B$4:$C$8,2)</f>
        <v>D</v>
      </c>
      <c r="K371" t="str">
        <f>VLOOKUP(E371,[1]Händleradressen!$B$3:$E$6,4,0)</f>
        <v>München</v>
      </c>
      <c r="L371" t="s">
        <v>22</v>
      </c>
      <c r="M371" s="21">
        <v>32</v>
      </c>
      <c r="N371" s="22">
        <v>48.48</v>
      </c>
      <c r="O371" s="22">
        <f t="shared" si="5"/>
        <v>1551.36</v>
      </c>
      <c r="P371" s="22"/>
      <c r="Q371" s="22"/>
    </row>
    <row r="372" spans="1:17" x14ac:dyDescent="0.25">
      <c r="A372" s="20">
        <v>177</v>
      </c>
      <c r="B372" t="s">
        <v>29</v>
      </c>
      <c r="C372" t="s">
        <v>36</v>
      </c>
      <c r="D372" t="s">
        <v>35</v>
      </c>
      <c r="E372" t="s">
        <v>30</v>
      </c>
      <c r="F372" s="23" t="s">
        <v>24</v>
      </c>
      <c r="G372" s="23"/>
      <c r="H372" s="23">
        <v>0.31</v>
      </c>
      <c r="I372">
        <v>3</v>
      </c>
      <c r="J372" s="24" t="str">
        <f>VLOOKUP(H372,[1]Güteklasse!$B$4:$C$8,2)</f>
        <v>A</v>
      </c>
      <c r="K372" t="str">
        <f>VLOOKUP(E372,[1]Händleradressen!$B$3:$E$6,4,0)</f>
        <v>Hamburg</v>
      </c>
      <c r="L372" t="s">
        <v>27</v>
      </c>
      <c r="M372" s="21">
        <v>499</v>
      </c>
      <c r="N372" s="22">
        <v>0.41</v>
      </c>
      <c r="O372" s="22">
        <f t="shared" si="5"/>
        <v>204.58999999999997</v>
      </c>
      <c r="P372" s="22"/>
      <c r="Q372" s="22"/>
    </row>
    <row r="373" spans="1:17" x14ac:dyDescent="0.25">
      <c r="A373" s="20">
        <v>368</v>
      </c>
      <c r="B373" t="s">
        <v>19</v>
      </c>
      <c r="C373" t="s">
        <v>25</v>
      </c>
      <c r="D373" t="s">
        <v>21</v>
      </c>
      <c r="E373" t="s">
        <v>30</v>
      </c>
      <c r="F373" s="23"/>
      <c r="G373" s="23"/>
      <c r="H373" s="23">
        <v>0.62</v>
      </c>
      <c r="I373">
        <v>5</v>
      </c>
      <c r="J373" s="24" t="str">
        <f>VLOOKUP(H373,[1]Güteklasse!$B$4:$C$8,2)</f>
        <v>D</v>
      </c>
      <c r="K373" t="str">
        <f>VLOOKUP(E373,[1]Händleradressen!$B$3:$E$6,4,0)</f>
        <v>Hamburg</v>
      </c>
      <c r="L373" t="s">
        <v>27</v>
      </c>
      <c r="M373" s="21">
        <v>999</v>
      </c>
      <c r="N373" s="22">
        <v>0.54</v>
      </c>
      <c r="O373" s="22">
        <f t="shared" si="5"/>
        <v>539.46</v>
      </c>
      <c r="P373" s="22"/>
      <c r="Q373" s="22"/>
    </row>
    <row r="374" spans="1:17" x14ac:dyDescent="0.25">
      <c r="A374" s="20">
        <v>369</v>
      </c>
      <c r="B374" t="s">
        <v>19</v>
      </c>
      <c r="C374" t="s">
        <v>20</v>
      </c>
      <c r="D374" t="s">
        <v>37</v>
      </c>
      <c r="E374" t="s">
        <v>23</v>
      </c>
      <c r="F374" s="23" t="s">
        <v>24</v>
      </c>
      <c r="G374" s="23"/>
      <c r="H374" s="23">
        <v>0.62</v>
      </c>
      <c r="I374">
        <v>5</v>
      </c>
      <c r="J374" s="24" t="str">
        <f>VLOOKUP(H374,[1]Güteklasse!$B$4:$C$8,2)</f>
        <v>D</v>
      </c>
      <c r="K374" t="str">
        <f>VLOOKUP(E374,[1]Händleradressen!$B$3:$E$6,4,0)</f>
        <v>Düsseldorf</v>
      </c>
      <c r="L374" t="s">
        <v>27</v>
      </c>
      <c r="M374" s="21">
        <v>5676</v>
      </c>
      <c r="N374" s="22">
        <v>0.52</v>
      </c>
      <c r="O374" s="22">
        <f t="shared" si="5"/>
        <v>2951.52</v>
      </c>
      <c r="P374" s="22"/>
      <c r="Q374" s="22"/>
    </row>
    <row r="375" spans="1:17" x14ac:dyDescent="0.25">
      <c r="A375" s="20">
        <v>370</v>
      </c>
      <c r="B375" t="s">
        <v>19</v>
      </c>
      <c r="C375" t="s">
        <v>20</v>
      </c>
      <c r="D375" t="s">
        <v>34</v>
      </c>
      <c r="E375" t="s">
        <v>30</v>
      </c>
      <c r="F375" s="23" t="s">
        <v>24</v>
      </c>
      <c r="G375" s="23" t="s">
        <v>24</v>
      </c>
      <c r="H375" s="23">
        <v>0.62</v>
      </c>
      <c r="I375">
        <v>4</v>
      </c>
      <c r="J375" s="24" t="str">
        <f>VLOOKUP(H375,[1]Güteklasse!$B$4:$C$8,2)</f>
        <v>D</v>
      </c>
      <c r="K375" t="str">
        <f>VLOOKUP(E375,[1]Händleradressen!$B$3:$E$6,4,0)</f>
        <v>Hamburg</v>
      </c>
      <c r="L375" t="s">
        <v>22</v>
      </c>
      <c r="M375" s="21">
        <v>898</v>
      </c>
      <c r="N375" s="22">
        <v>52.99</v>
      </c>
      <c r="O375" s="22">
        <f t="shared" si="5"/>
        <v>47585.020000000004</v>
      </c>
      <c r="P375" s="22"/>
      <c r="Q375" s="22"/>
    </row>
    <row r="376" spans="1:17" x14ac:dyDescent="0.25">
      <c r="A376" s="20">
        <v>29</v>
      </c>
      <c r="B376" t="s">
        <v>32</v>
      </c>
      <c r="C376" t="s">
        <v>36</v>
      </c>
      <c r="D376" t="s">
        <v>33</v>
      </c>
      <c r="E376" t="s">
        <v>23</v>
      </c>
      <c r="F376" s="23" t="s">
        <v>24</v>
      </c>
      <c r="G376" s="23"/>
      <c r="H376" s="23">
        <v>0.06</v>
      </c>
      <c r="I376">
        <v>3</v>
      </c>
      <c r="J376" s="24" t="str">
        <f>VLOOKUP(H376,[1]Güteklasse!$B$4:$C$8,2)</f>
        <v>A</v>
      </c>
      <c r="K376" t="str">
        <f>VLOOKUP(E376,[1]Händleradressen!$B$3:$E$6,4,0)</f>
        <v>Düsseldorf</v>
      </c>
      <c r="L376" t="s">
        <v>27</v>
      </c>
      <c r="M376" s="21">
        <v>734</v>
      </c>
      <c r="N376" s="22">
        <v>0.28000000000000003</v>
      </c>
      <c r="O376" s="22">
        <f t="shared" si="5"/>
        <v>205.52</v>
      </c>
      <c r="P376" s="22"/>
      <c r="Q376" s="22"/>
    </row>
    <row r="377" spans="1:17" x14ac:dyDescent="0.25">
      <c r="A377" s="20">
        <v>92</v>
      </c>
      <c r="B377" t="s">
        <v>32</v>
      </c>
      <c r="C377" t="s">
        <v>31</v>
      </c>
      <c r="D377" t="s">
        <v>33</v>
      </c>
      <c r="E377" t="s">
        <v>30</v>
      </c>
      <c r="F377" s="23" t="s">
        <v>24</v>
      </c>
      <c r="G377" s="23"/>
      <c r="H377" s="23">
        <v>0.16</v>
      </c>
      <c r="I377">
        <v>4</v>
      </c>
      <c r="J377" s="24" t="str">
        <f>VLOOKUP(H377,[1]Güteklasse!$B$4:$C$8,2)</f>
        <v>A</v>
      </c>
      <c r="K377" t="str">
        <f>VLOOKUP(E377,[1]Händleradressen!$B$3:$E$6,4,0)</f>
        <v>Hamburg</v>
      </c>
      <c r="L377" t="s">
        <v>27</v>
      </c>
      <c r="M377" s="21">
        <v>510</v>
      </c>
      <c r="N377" s="22">
        <v>0.41</v>
      </c>
      <c r="O377" s="22">
        <f t="shared" si="5"/>
        <v>209.1</v>
      </c>
      <c r="P377" s="22"/>
      <c r="Q377" s="22"/>
    </row>
    <row r="378" spans="1:17" x14ac:dyDescent="0.25">
      <c r="A378" s="20">
        <v>373</v>
      </c>
      <c r="B378" t="s">
        <v>19</v>
      </c>
      <c r="C378" t="s">
        <v>36</v>
      </c>
      <c r="D378" t="s">
        <v>33</v>
      </c>
      <c r="E378" t="s">
        <v>38</v>
      </c>
      <c r="F378" s="23" t="s">
        <v>24</v>
      </c>
      <c r="G378" s="23" t="s">
        <v>24</v>
      </c>
      <c r="H378" s="23">
        <v>0.63</v>
      </c>
      <c r="I378">
        <v>3</v>
      </c>
      <c r="J378" s="24" t="str">
        <f>VLOOKUP(H378,[1]Güteklasse!$B$4:$C$8,2)</f>
        <v>D</v>
      </c>
      <c r="K378" t="str">
        <f>VLOOKUP(E378,[1]Händleradressen!$B$3:$E$6,4,0)</f>
        <v>Köln</v>
      </c>
      <c r="L378" t="s">
        <v>22</v>
      </c>
      <c r="M378" s="21">
        <v>2136</v>
      </c>
      <c r="N378" s="22">
        <v>52.84</v>
      </c>
      <c r="O378" s="22">
        <f t="shared" si="5"/>
        <v>112866.24000000001</v>
      </c>
      <c r="P378" s="22"/>
      <c r="Q378" s="22"/>
    </row>
    <row r="379" spans="1:17" x14ac:dyDescent="0.25">
      <c r="A379" s="20">
        <v>319</v>
      </c>
      <c r="B379" t="s">
        <v>32</v>
      </c>
      <c r="C379" t="s">
        <v>36</v>
      </c>
      <c r="D379" t="s">
        <v>34</v>
      </c>
      <c r="E379" t="s">
        <v>38</v>
      </c>
      <c r="F379" s="23" t="s">
        <v>24</v>
      </c>
      <c r="G379" s="23" t="s">
        <v>24</v>
      </c>
      <c r="H379" s="23">
        <v>0.53</v>
      </c>
      <c r="I379">
        <v>4</v>
      </c>
      <c r="J379" s="24" t="str">
        <f>VLOOKUP(H379,[1]Güteklasse!$B$4:$C$8,2)</f>
        <v>C</v>
      </c>
      <c r="K379" t="str">
        <f>VLOOKUP(E379,[1]Händleradressen!$B$3:$E$6,4,0)</f>
        <v>Köln</v>
      </c>
      <c r="L379" t="s">
        <v>22</v>
      </c>
      <c r="M379" s="21">
        <v>4</v>
      </c>
      <c r="N379" s="22">
        <v>52.58</v>
      </c>
      <c r="O379" s="22">
        <f t="shared" si="5"/>
        <v>210.32</v>
      </c>
      <c r="P379" s="22"/>
      <c r="Q379" s="22"/>
    </row>
    <row r="380" spans="1:17" x14ac:dyDescent="0.25">
      <c r="A380" s="20">
        <v>375</v>
      </c>
      <c r="B380" t="s">
        <v>19</v>
      </c>
      <c r="C380" t="s">
        <v>36</v>
      </c>
      <c r="D380" t="s">
        <v>41</v>
      </c>
      <c r="E380" t="s">
        <v>38</v>
      </c>
      <c r="F380" s="23" t="s">
        <v>24</v>
      </c>
      <c r="G380" s="23" t="s">
        <v>24</v>
      </c>
      <c r="H380" s="23">
        <v>0.63</v>
      </c>
      <c r="I380">
        <v>2</v>
      </c>
      <c r="J380" s="24" t="str">
        <f>VLOOKUP(H380,[1]Güteklasse!$B$4:$C$8,2)</f>
        <v>D</v>
      </c>
      <c r="K380" t="str">
        <f>VLOOKUP(E380,[1]Händleradressen!$B$3:$E$6,4,0)</f>
        <v>Köln</v>
      </c>
      <c r="L380" t="s">
        <v>22</v>
      </c>
      <c r="M380" s="21">
        <v>5165</v>
      </c>
      <c r="N380" s="22">
        <v>45.95</v>
      </c>
      <c r="O380" s="22">
        <f t="shared" si="5"/>
        <v>237331.75000000003</v>
      </c>
      <c r="P380" s="22"/>
      <c r="Q380" s="22"/>
    </row>
    <row r="381" spans="1:17" x14ac:dyDescent="0.25">
      <c r="A381" s="20">
        <v>376</v>
      </c>
      <c r="B381" t="s">
        <v>19</v>
      </c>
      <c r="C381" t="s">
        <v>25</v>
      </c>
      <c r="D381" t="s">
        <v>21</v>
      </c>
      <c r="E381" t="s">
        <v>28</v>
      </c>
      <c r="F381" s="23" t="s">
        <v>24</v>
      </c>
      <c r="G381" s="23"/>
      <c r="H381" s="23">
        <v>0.63</v>
      </c>
      <c r="I381">
        <v>5</v>
      </c>
      <c r="J381" s="24" t="str">
        <f>VLOOKUP(H381,[1]Güteklasse!$B$4:$C$8,2)</f>
        <v>D</v>
      </c>
      <c r="K381" t="str">
        <f>VLOOKUP(E381,[1]Händleradressen!$B$3:$E$6,4,0)</f>
        <v>München</v>
      </c>
      <c r="L381" t="s">
        <v>22</v>
      </c>
      <c r="M381" s="21">
        <v>8973</v>
      </c>
      <c r="N381" s="22">
        <v>54.86</v>
      </c>
      <c r="O381" s="22">
        <f t="shared" si="5"/>
        <v>492258.77999999997</v>
      </c>
      <c r="P381" s="22"/>
      <c r="Q381" s="22"/>
    </row>
    <row r="382" spans="1:17" x14ac:dyDescent="0.25">
      <c r="A382" s="20">
        <v>565</v>
      </c>
      <c r="B382" t="s">
        <v>19</v>
      </c>
      <c r="C382" t="s">
        <v>36</v>
      </c>
      <c r="D382" t="s">
        <v>34</v>
      </c>
      <c r="E382" t="s">
        <v>23</v>
      </c>
      <c r="F382" s="23"/>
      <c r="G382" s="23"/>
      <c r="H382" s="23">
        <v>0.95</v>
      </c>
      <c r="I382">
        <v>2</v>
      </c>
      <c r="J382" s="24" t="str">
        <f>VLOOKUP(H382,[1]Güteklasse!$B$4:$C$8,2)</f>
        <v>E</v>
      </c>
      <c r="K382" t="str">
        <f>VLOOKUP(E382,[1]Händleradressen!$B$3:$E$6,4,0)</f>
        <v>Düsseldorf</v>
      </c>
      <c r="L382" t="s">
        <v>27</v>
      </c>
      <c r="M382" s="21">
        <v>237</v>
      </c>
      <c r="N382" s="22">
        <v>0.92</v>
      </c>
      <c r="O382" s="22">
        <f t="shared" si="5"/>
        <v>218.04000000000002</v>
      </c>
      <c r="P382" s="22"/>
      <c r="Q382" s="22"/>
    </row>
    <row r="383" spans="1:17" x14ac:dyDescent="0.25">
      <c r="A383" s="20">
        <v>43</v>
      </c>
      <c r="B383" t="s">
        <v>29</v>
      </c>
      <c r="C383" t="s">
        <v>20</v>
      </c>
      <c r="D383" t="s">
        <v>21</v>
      </c>
      <c r="E383" t="s">
        <v>23</v>
      </c>
      <c r="F383" s="23"/>
      <c r="G383" s="23"/>
      <c r="H383" s="23">
        <v>0.08</v>
      </c>
      <c r="I383">
        <v>3</v>
      </c>
      <c r="J383" s="24" t="str">
        <f>VLOOKUP(H383,[1]Güteklasse!$B$4:$C$8,2)</f>
        <v>A</v>
      </c>
      <c r="K383" t="str">
        <f>VLOOKUP(E383,[1]Händleradressen!$B$3:$E$6,4,0)</f>
        <v>Düsseldorf</v>
      </c>
      <c r="L383" t="s">
        <v>27</v>
      </c>
      <c r="M383" s="21">
        <v>232</v>
      </c>
      <c r="N383" s="22">
        <v>0.95</v>
      </c>
      <c r="O383" s="22">
        <f t="shared" si="5"/>
        <v>220.39999999999998</v>
      </c>
      <c r="P383" s="22"/>
      <c r="Q383" s="22"/>
    </row>
    <row r="384" spans="1:17" x14ac:dyDescent="0.25">
      <c r="A384" s="20">
        <v>560</v>
      </c>
      <c r="B384" t="s">
        <v>32</v>
      </c>
      <c r="C384" t="s">
        <v>25</v>
      </c>
      <c r="D384" t="s">
        <v>34</v>
      </c>
      <c r="E384" t="s">
        <v>38</v>
      </c>
      <c r="F384" s="23" t="s">
        <v>24</v>
      </c>
      <c r="G384" s="23"/>
      <c r="H384" s="23">
        <v>0.94</v>
      </c>
      <c r="I384">
        <v>2</v>
      </c>
      <c r="J384" s="24" t="str">
        <f>VLOOKUP(H384,[1]Güteklasse!$B$4:$C$8,2)</f>
        <v>E</v>
      </c>
      <c r="K384" t="str">
        <f>VLOOKUP(E384,[1]Händleradressen!$B$3:$E$6,4,0)</f>
        <v>Köln</v>
      </c>
      <c r="L384" t="s">
        <v>27</v>
      </c>
      <c r="M384" s="21">
        <v>538</v>
      </c>
      <c r="N384" s="22">
        <v>0.41</v>
      </c>
      <c r="O384" s="22">
        <f t="shared" si="5"/>
        <v>220.57999999999998</v>
      </c>
      <c r="P384" s="22"/>
      <c r="Q384" s="22"/>
    </row>
    <row r="385" spans="1:17" x14ac:dyDescent="0.25">
      <c r="A385" s="20">
        <v>380</v>
      </c>
      <c r="B385" t="s">
        <v>29</v>
      </c>
      <c r="C385" t="s">
        <v>36</v>
      </c>
      <c r="D385" t="s">
        <v>34</v>
      </c>
      <c r="E385" t="s">
        <v>30</v>
      </c>
      <c r="F385" s="23"/>
      <c r="G385" s="23"/>
      <c r="H385" s="23">
        <v>0.63</v>
      </c>
      <c r="I385">
        <v>1</v>
      </c>
      <c r="J385" s="24" t="str">
        <f>VLOOKUP(H385,[1]Güteklasse!$B$4:$C$8,2)</f>
        <v>D</v>
      </c>
      <c r="K385" t="str">
        <f>VLOOKUP(E385,[1]Händleradressen!$B$3:$E$6,4,0)</f>
        <v>Hamburg</v>
      </c>
      <c r="L385" t="s">
        <v>27</v>
      </c>
      <c r="M385" s="21">
        <v>783</v>
      </c>
      <c r="N385" s="22">
        <v>0.79</v>
      </c>
      <c r="O385" s="22">
        <f t="shared" si="5"/>
        <v>618.57000000000005</v>
      </c>
      <c r="P385" s="22"/>
      <c r="Q385" s="22"/>
    </row>
    <row r="386" spans="1:17" x14ac:dyDescent="0.25">
      <c r="A386" s="20">
        <v>381</v>
      </c>
      <c r="B386" t="s">
        <v>29</v>
      </c>
      <c r="C386" t="s">
        <v>31</v>
      </c>
      <c r="D386" t="s">
        <v>34</v>
      </c>
      <c r="E386" t="s">
        <v>28</v>
      </c>
      <c r="F386" s="23" t="s">
        <v>24</v>
      </c>
      <c r="G386" s="23" t="s">
        <v>24</v>
      </c>
      <c r="H386" s="23">
        <v>0.63</v>
      </c>
      <c r="I386">
        <v>3</v>
      </c>
      <c r="J386" s="24" t="str">
        <f>VLOOKUP(H386,[1]Güteklasse!$B$4:$C$8,2)</f>
        <v>D</v>
      </c>
      <c r="K386" t="str">
        <f>VLOOKUP(E386,[1]Händleradressen!$B$3:$E$6,4,0)</f>
        <v>München</v>
      </c>
      <c r="L386" t="s">
        <v>22</v>
      </c>
      <c r="M386" s="21">
        <v>18</v>
      </c>
      <c r="N386" s="22">
        <v>47.04</v>
      </c>
      <c r="O386" s="22">
        <f t="shared" si="5"/>
        <v>846.72</v>
      </c>
      <c r="P386" s="22"/>
      <c r="Q386" s="22"/>
    </row>
    <row r="387" spans="1:17" x14ac:dyDescent="0.25">
      <c r="A387" s="20">
        <v>382</v>
      </c>
      <c r="B387" t="s">
        <v>29</v>
      </c>
      <c r="C387" t="s">
        <v>20</v>
      </c>
      <c r="D387" t="s">
        <v>33</v>
      </c>
      <c r="E387" t="s">
        <v>38</v>
      </c>
      <c r="F387" s="23" t="s">
        <v>24</v>
      </c>
      <c r="G387" s="23"/>
      <c r="H387" s="23">
        <v>0.63</v>
      </c>
      <c r="I387">
        <v>2</v>
      </c>
      <c r="J387" s="24" t="str">
        <f>VLOOKUP(H387,[1]Güteklasse!$B$4:$C$8,2)</f>
        <v>D</v>
      </c>
      <c r="K387" t="str">
        <f>VLOOKUP(E387,[1]Händleradressen!$B$3:$E$6,4,0)</f>
        <v>Köln</v>
      </c>
      <c r="L387" t="s">
        <v>22</v>
      </c>
      <c r="M387" s="21">
        <v>20</v>
      </c>
      <c r="N387" s="22">
        <v>50.59</v>
      </c>
      <c r="O387" s="22">
        <f t="shared" si="5"/>
        <v>1011.8000000000001</v>
      </c>
      <c r="P387" s="22"/>
      <c r="Q387" s="22"/>
    </row>
    <row r="388" spans="1:17" x14ac:dyDescent="0.25">
      <c r="A388" s="20">
        <v>383</v>
      </c>
      <c r="B388" t="s">
        <v>29</v>
      </c>
      <c r="C388" t="s">
        <v>25</v>
      </c>
      <c r="D388" t="s">
        <v>35</v>
      </c>
      <c r="E388" t="s">
        <v>38</v>
      </c>
      <c r="F388" s="23" t="s">
        <v>24</v>
      </c>
      <c r="G388" s="23" t="s">
        <v>24</v>
      </c>
      <c r="H388" s="23">
        <v>0.63</v>
      </c>
      <c r="I388">
        <v>4</v>
      </c>
      <c r="J388" s="24" t="str">
        <f>VLOOKUP(H388,[1]Güteklasse!$B$4:$C$8,2)</f>
        <v>D</v>
      </c>
      <c r="K388" t="str">
        <f>VLOOKUP(E388,[1]Händleradressen!$B$3:$E$6,4,0)</f>
        <v>Köln</v>
      </c>
      <c r="L388" t="s">
        <v>22</v>
      </c>
      <c r="M388" s="21">
        <v>21</v>
      </c>
      <c r="N388" s="22">
        <v>52.97</v>
      </c>
      <c r="O388" s="22">
        <f t="shared" si="5"/>
        <v>1112.3699999999999</v>
      </c>
      <c r="P388" s="22"/>
      <c r="Q388" s="22"/>
    </row>
    <row r="389" spans="1:17" x14ac:dyDescent="0.25">
      <c r="A389" s="20">
        <v>384</v>
      </c>
      <c r="B389" t="s">
        <v>32</v>
      </c>
      <c r="C389" t="s">
        <v>20</v>
      </c>
      <c r="D389" t="s">
        <v>34</v>
      </c>
      <c r="E389" t="s">
        <v>38</v>
      </c>
      <c r="F389" s="23" t="s">
        <v>24</v>
      </c>
      <c r="G389" s="23"/>
      <c r="H389" s="23">
        <v>0.63</v>
      </c>
      <c r="I389">
        <v>2</v>
      </c>
      <c r="J389" s="24" t="str">
        <f>VLOOKUP(H389,[1]Güteklasse!$B$4:$C$8,2)</f>
        <v>D</v>
      </c>
      <c r="K389" t="str">
        <f>VLOOKUP(E389,[1]Händleradressen!$B$3:$E$6,4,0)</f>
        <v>Köln</v>
      </c>
      <c r="L389" t="s">
        <v>27</v>
      </c>
      <c r="M389" s="21">
        <v>1000</v>
      </c>
      <c r="N389" s="22">
        <v>0.53</v>
      </c>
      <c r="O389" s="22">
        <f t="shared" si="5"/>
        <v>530</v>
      </c>
      <c r="P389" s="22"/>
      <c r="Q389" s="22"/>
    </row>
    <row r="390" spans="1:17" x14ac:dyDescent="0.25">
      <c r="A390" s="20">
        <v>385</v>
      </c>
      <c r="B390" t="s">
        <v>32</v>
      </c>
      <c r="C390" t="s">
        <v>25</v>
      </c>
      <c r="D390" t="s">
        <v>33</v>
      </c>
      <c r="E390" t="s">
        <v>38</v>
      </c>
      <c r="F390" s="23" t="s">
        <v>24</v>
      </c>
      <c r="G390" s="23"/>
      <c r="H390" s="23">
        <v>0.63</v>
      </c>
      <c r="I390">
        <v>4</v>
      </c>
      <c r="J390" s="24" t="str">
        <f>VLOOKUP(H390,[1]Güteklasse!$B$4:$C$8,2)</f>
        <v>D</v>
      </c>
      <c r="K390" t="str">
        <f>VLOOKUP(E390,[1]Händleradressen!$B$3:$E$6,4,0)</f>
        <v>Köln</v>
      </c>
      <c r="L390" t="s">
        <v>22</v>
      </c>
      <c r="M390" s="21">
        <v>18</v>
      </c>
      <c r="N390" s="22">
        <v>49.05</v>
      </c>
      <c r="O390" s="22">
        <f t="shared" ref="O390:O453" si="6">M390*N390</f>
        <v>882.9</v>
      </c>
      <c r="P390" s="22"/>
      <c r="Q390" s="22"/>
    </row>
    <row r="391" spans="1:17" x14ac:dyDescent="0.25">
      <c r="A391" s="20">
        <v>386</v>
      </c>
      <c r="B391" t="s">
        <v>19</v>
      </c>
      <c r="C391" t="s">
        <v>36</v>
      </c>
      <c r="D391" t="s">
        <v>37</v>
      </c>
      <c r="E391" t="s">
        <v>38</v>
      </c>
      <c r="F391" s="23" t="s">
        <v>24</v>
      </c>
      <c r="G391" s="23"/>
      <c r="H391" s="23">
        <v>0.64</v>
      </c>
      <c r="I391">
        <v>1</v>
      </c>
      <c r="J391" s="24" t="str">
        <f>VLOOKUP(H391,[1]Güteklasse!$B$4:$C$8,2)</f>
        <v>D</v>
      </c>
      <c r="K391" t="str">
        <f>VLOOKUP(E391,[1]Händleradressen!$B$3:$E$6,4,0)</f>
        <v>Köln</v>
      </c>
      <c r="L391" t="s">
        <v>22</v>
      </c>
      <c r="M391" s="21">
        <v>6857</v>
      </c>
      <c r="N391" s="22">
        <v>48.01</v>
      </c>
      <c r="O391" s="22">
        <f t="shared" si="6"/>
        <v>329204.57</v>
      </c>
      <c r="P391" s="22"/>
      <c r="Q391" s="22"/>
    </row>
    <row r="392" spans="1:17" x14ac:dyDescent="0.25">
      <c r="A392" s="20">
        <v>149</v>
      </c>
      <c r="B392" t="s">
        <v>32</v>
      </c>
      <c r="C392" t="s">
        <v>36</v>
      </c>
      <c r="D392" t="s">
        <v>34</v>
      </c>
      <c r="E392" t="s">
        <v>23</v>
      </c>
      <c r="F392" s="23" t="s">
        <v>24</v>
      </c>
      <c r="G392" s="23"/>
      <c r="H392" s="23">
        <v>0.25</v>
      </c>
      <c r="I392">
        <v>2</v>
      </c>
      <c r="J392" s="24" t="str">
        <f>VLOOKUP(H392,[1]Güteklasse!$B$4:$C$8,2)</f>
        <v>A</v>
      </c>
      <c r="K392" t="str">
        <f>VLOOKUP(E392,[1]Händleradressen!$B$3:$E$6,4,0)</f>
        <v>Düsseldorf</v>
      </c>
      <c r="L392" t="s">
        <v>27</v>
      </c>
      <c r="M392" s="21">
        <v>868</v>
      </c>
      <c r="N392" s="22">
        <v>0.26</v>
      </c>
      <c r="O392" s="22">
        <f t="shared" si="6"/>
        <v>225.68</v>
      </c>
      <c r="P392" s="22"/>
      <c r="Q392" s="22"/>
    </row>
    <row r="393" spans="1:17" x14ac:dyDescent="0.25">
      <c r="A393" s="20">
        <v>59</v>
      </c>
      <c r="B393" t="s">
        <v>32</v>
      </c>
      <c r="C393" t="s">
        <v>36</v>
      </c>
      <c r="D393" t="s">
        <v>34</v>
      </c>
      <c r="E393" t="s">
        <v>30</v>
      </c>
      <c r="F393" s="23" t="s">
        <v>24</v>
      </c>
      <c r="G393" s="23"/>
      <c r="H393" s="23">
        <v>0.1</v>
      </c>
      <c r="I393">
        <v>4</v>
      </c>
      <c r="J393" s="24" t="str">
        <f>VLOOKUP(H393,[1]Güteklasse!$B$4:$C$8,2)</f>
        <v>A</v>
      </c>
      <c r="K393" t="str">
        <f>VLOOKUP(E393,[1]Händleradressen!$B$3:$E$6,4,0)</f>
        <v>Hamburg</v>
      </c>
      <c r="L393" t="s">
        <v>27</v>
      </c>
      <c r="M393" s="21">
        <v>610</v>
      </c>
      <c r="N393" s="22">
        <v>0.37</v>
      </c>
      <c r="O393" s="22">
        <f t="shared" si="6"/>
        <v>225.7</v>
      </c>
      <c r="P393" s="22"/>
      <c r="Q393" s="22"/>
    </row>
    <row r="394" spans="1:17" x14ac:dyDescent="0.25">
      <c r="A394" s="20">
        <v>389</v>
      </c>
      <c r="B394" t="s">
        <v>32</v>
      </c>
      <c r="C394" t="s">
        <v>20</v>
      </c>
      <c r="D394" t="s">
        <v>21</v>
      </c>
      <c r="E394" t="s">
        <v>23</v>
      </c>
      <c r="F394" s="23" t="s">
        <v>24</v>
      </c>
      <c r="G394" s="23"/>
      <c r="H394" s="23">
        <v>0.64</v>
      </c>
      <c r="I394">
        <v>4</v>
      </c>
      <c r="J394" s="24" t="str">
        <f>VLOOKUP(H394,[1]Güteklasse!$B$4:$C$8,2)</f>
        <v>D</v>
      </c>
      <c r="K394" t="str">
        <f>VLOOKUP(E394,[1]Händleradressen!$B$3:$E$6,4,0)</f>
        <v>Düsseldorf</v>
      </c>
      <c r="L394" t="s">
        <v>27</v>
      </c>
      <c r="M394" s="21">
        <v>746</v>
      </c>
      <c r="N394" s="22">
        <v>0.75</v>
      </c>
      <c r="O394" s="22">
        <f t="shared" si="6"/>
        <v>559.5</v>
      </c>
      <c r="P394" s="22"/>
      <c r="Q394" s="22"/>
    </row>
    <row r="395" spans="1:17" x14ac:dyDescent="0.25">
      <c r="A395" s="20">
        <v>390</v>
      </c>
      <c r="B395" t="s">
        <v>32</v>
      </c>
      <c r="C395" t="s">
        <v>20</v>
      </c>
      <c r="D395" t="s">
        <v>21</v>
      </c>
      <c r="E395" t="s">
        <v>38</v>
      </c>
      <c r="F395" s="23" t="s">
        <v>24</v>
      </c>
      <c r="G395" s="23"/>
      <c r="H395" s="23">
        <v>0.64</v>
      </c>
      <c r="I395">
        <v>3</v>
      </c>
      <c r="J395" s="24" t="str">
        <f>VLOOKUP(H395,[1]Güteklasse!$B$4:$C$8,2)</f>
        <v>D</v>
      </c>
      <c r="K395" t="str">
        <f>VLOOKUP(E395,[1]Händleradressen!$B$3:$E$6,4,0)</f>
        <v>Köln</v>
      </c>
      <c r="L395" t="s">
        <v>22</v>
      </c>
      <c r="M395" s="21">
        <v>8298</v>
      </c>
      <c r="N395" s="22">
        <v>53.25</v>
      </c>
      <c r="O395" s="22">
        <f t="shared" si="6"/>
        <v>441868.5</v>
      </c>
      <c r="P395" s="22"/>
      <c r="Q395" s="22"/>
    </row>
    <row r="396" spans="1:17" x14ac:dyDescent="0.25">
      <c r="A396" s="20">
        <v>391</v>
      </c>
      <c r="B396" t="s">
        <v>19</v>
      </c>
      <c r="C396" t="s">
        <v>20</v>
      </c>
      <c r="D396" t="s">
        <v>21</v>
      </c>
      <c r="E396" t="s">
        <v>38</v>
      </c>
      <c r="F396" s="23"/>
      <c r="G396" s="23"/>
      <c r="H396" s="23">
        <v>0.65</v>
      </c>
      <c r="I396">
        <v>3</v>
      </c>
      <c r="J396" s="24" t="str">
        <f>VLOOKUP(H396,[1]Güteklasse!$B$4:$C$8,2)</f>
        <v>D</v>
      </c>
      <c r="K396" t="str">
        <f>VLOOKUP(E396,[1]Händleradressen!$B$3:$E$6,4,0)</f>
        <v>Köln</v>
      </c>
      <c r="L396" t="s">
        <v>27</v>
      </c>
      <c r="M396" s="21">
        <v>1515</v>
      </c>
      <c r="N396" s="22">
        <v>0.63</v>
      </c>
      <c r="O396" s="22">
        <f t="shared" si="6"/>
        <v>954.45</v>
      </c>
      <c r="P396" s="22"/>
      <c r="Q396" s="22"/>
    </row>
    <row r="397" spans="1:17" x14ac:dyDescent="0.25">
      <c r="A397" s="20">
        <v>392</v>
      </c>
      <c r="B397" t="s">
        <v>19</v>
      </c>
      <c r="C397" t="s">
        <v>36</v>
      </c>
      <c r="D397" t="s">
        <v>34</v>
      </c>
      <c r="E397" t="s">
        <v>30</v>
      </c>
      <c r="F397" s="23" t="s">
        <v>24</v>
      </c>
      <c r="G397" s="23" t="s">
        <v>24</v>
      </c>
      <c r="H397" s="23">
        <v>0.65</v>
      </c>
      <c r="I397">
        <v>4</v>
      </c>
      <c r="J397" s="24" t="str">
        <f>VLOOKUP(H397,[1]Güteklasse!$B$4:$C$8,2)</f>
        <v>D</v>
      </c>
      <c r="K397" t="str">
        <f>VLOOKUP(E397,[1]Händleradressen!$B$3:$E$6,4,0)</f>
        <v>Hamburg</v>
      </c>
      <c r="L397" t="s">
        <v>22</v>
      </c>
      <c r="M397" s="21">
        <v>4378</v>
      </c>
      <c r="N397" s="22">
        <v>49.82</v>
      </c>
      <c r="O397" s="22">
        <f t="shared" si="6"/>
        <v>218111.96</v>
      </c>
      <c r="P397" s="22"/>
      <c r="Q397" s="22"/>
    </row>
    <row r="398" spans="1:17" x14ac:dyDescent="0.25">
      <c r="A398" s="20">
        <v>346</v>
      </c>
      <c r="B398" t="s">
        <v>29</v>
      </c>
      <c r="C398" t="s">
        <v>25</v>
      </c>
      <c r="D398" t="s">
        <v>33</v>
      </c>
      <c r="E398" t="s">
        <v>38</v>
      </c>
      <c r="F398" s="23" t="s">
        <v>24</v>
      </c>
      <c r="G398" s="23"/>
      <c r="H398" s="23">
        <v>0.57999999999999996</v>
      </c>
      <c r="I398">
        <v>4</v>
      </c>
      <c r="J398" s="24" t="str">
        <f>VLOOKUP(H398,[1]Güteklasse!$B$4:$C$8,2)</f>
        <v>D</v>
      </c>
      <c r="K398" t="str">
        <f>VLOOKUP(E398,[1]Händleradressen!$B$3:$E$6,4,0)</f>
        <v>Köln</v>
      </c>
      <c r="L398" t="s">
        <v>27</v>
      </c>
      <c r="M398" s="21">
        <v>528</v>
      </c>
      <c r="N398" s="22">
        <v>0.43</v>
      </c>
      <c r="O398" s="22">
        <f t="shared" si="6"/>
        <v>227.04</v>
      </c>
      <c r="P398" s="22"/>
      <c r="Q398" s="22"/>
    </row>
    <row r="399" spans="1:17" x14ac:dyDescent="0.25">
      <c r="A399" s="20">
        <v>398</v>
      </c>
      <c r="B399" t="s">
        <v>29</v>
      </c>
      <c r="C399" t="s">
        <v>31</v>
      </c>
      <c r="D399" t="s">
        <v>35</v>
      </c>
      <c r="E399" t="s">
        <v>30</v>
      </c>
      <c r="F399" s="23" t="s">
        <v>24</v>
      </c>
      <c r="G399" s="23"/>
      <c r="H399" s="23">
        <v>0.66</v>
      </c>
      <c r="I399">
        <v>1</v>
      </c>
      <c r="J399" s="24" t="str">
        <f>VLOOKUP(H399,[1]Güteklasse!$B$4:$C$8,2)</f>
        <v>D</v>
      </c>
      <c r="K399" t="str">
        <f>VLOOKUP(E399,[1]Händleradressen!$B$3:$E$6,4,0)</f>
        <v>Hamburg</v>
      </c>
      <c r="L399" t="s">
        <v>27</v>
      </c>
      <c r="M399" s="21">
        <v>420</v>
      </c>
      <c r="N399" s="22">
        <v>0.55000000000000004</v>
      </c>
      <c r="O399" s="22">
        <f t="shared" si="6"/>
        <v>231.00000000000003</v>
      </c>
      <c r="P399" s="22"/>
      <c r="Q399" s="22"/>
    </row>
    <row r="400" spans="1:17" x14ac:dyDescent="0.25">
      <c r="A400" s="20">
        <v>395</v>
      </c>
      <c r="B400" t="s">
        <v>29</v>
      </c>
      <c r="C400" t="s">
        <v>31</v>
      </c>
      <c r="D400" t="s">
        <v>35</v>
      </c>
      <c r="E400" t="s">
        <v>23</v>
      </c>
      <c r="F400" s="23" t="s">
        <v>24</v>
      </c>
      <c r="G400" s="23" t="s">
        <v>24</v>
      </c>
      <c r="H400" s="23">
        <v>0.65</v>
      </c>
      <c r="I400">
        <v>2</v>
      </c>
      <c r="J400" s="24" t="str">
        <f>VLOOKUP(H400,[1]Güteklasse!$B$4:$C$8,2)</f>
        <v>D</v>
      </c>
      <c r="K400" t="str">
        <f>VLOOKUP(E400,[1]Händleradressen!$B$3:$E$6,4,0)</f>
        <v>Düsseldorf</v>
      </c>
      <c r="L400" t="s">
        <v>22</v>
      </c>
      <c r="M400" s="21">
        <v>37</v>
      </c>
      <c r="N400" s="22">
        <v>46.92</v>
      </c>
      <c r="O400" s="22">
        <f t="shared" si="6"/>
        <v>1736.04</v>
      </c>
      <c r="P400" s="22"/>
      <c r="Q400" s="22"/>
    </row>
    <row r="401" spans="1:17" x14ac:dyDescent="0.25">
      <c r="A401" s="20">
        <v>396</v>
      </c>
      <c r="B401" t="s">
        <v>32</v>
      </c>
      <c r="C401" t="s">
        <v>20</v>
      </c>
      <c r="D401" t="s">
        <v>37</v>
      </c>
      <c r="E401" t="s">
        <v>23</v>
      </c>
      <c r="F401" s="23" t="s">
        <v>24</v>
      </c>
      <c r="G401" s="23" t="s">
        <v>24</v>
      </c>
      <c r="H401" s="23">
        <v>0.65</v>
      </c>
      <c r="I401">
        <v>4</v>
      </c>
      <c r="J401" s="24" t="str">
        <f>VLOOKUP(H401,[1]Güteklasse!$B$4:$C$8,2)</f>
        <v>D</v>
      </c>
      <c r="K401" t="str">
        <f>VLOOKUP(E401,[1]Händleradressen!$B$3:$E$6,4,0)</f>
        <v>Düsseldorf</v>
      </c>
      <c r="L401" t="s">
        <v>22</v>
      </c>
      <c r="M401" s="21">
        <v>20</v>
      </c>
      <c r="N401" s="22">
        <v>50.27</v>
      </c>
      <c r="O401" s="22">
        <f t="shared" si="6"/>
        <v>1005.4000000000001</v>
      </c>
      <c r="P401" s="22"/>
      <c r="Q401" s="22"/>
    </row>
    <row r="402" spans="1:17" x14ac:dyDescent="0.25">
      <c r="A402" s="20">
        <v>397</v>
      </c>
      <c r="B402" t="s">
        <v>19</v>
      </c>
      <c r="C402" t="s">
        <v>31</v>
      </c>
      <c r="D402" t="s">
        <v>37</v>
      </c>
      <c r="E402" t="s">
        <v>30</v>
      </c>
      <c r="F402" s="23" t="s">
        <v>24</v>
      </c>
      <c r="G402" s="23"/>
      <c r="H402" s="23">
        <v>0.66</v>
      </c>
      <c r="I402">
        <v>4</v>
      </c>
      <c r="J402" s="24" t="str">
        <f>VLOOKUP(H402,[1]Güteklasse!$B$4:$C$8,2)</f>
        <v>D</v>
      </c>
      <c r="K402" t="str">
        <f>VLOOKUP(E402,[1]Händleradressen!$B$3:$E$6,4,0)</f>
        <v>Hamburg</v>
      </c>
      <c r="L402" t="s">
        <v>22</v>
      </c>
      <c r="M402" s="21">
        <v>24</v>
      </c>
      <c r="N402" s="22">
        <v>54.28</v>
      </c>
      <c r="O402" s="22">
        <f t="shared" si="6"/>
        <v>1302.72</v>
      </c>
      <c r="P402" s="22"/>
      <c r="Q402" s="22"/>
    </row>
    <row r="403" spans="1:17" x14ac:dyDescent="0.25">
      <c r="A403" s="20">
        <v>17</v>
      </c>
      <c r="B403" t="s">
        <v>29</v>
      </c>
      <c r="C403" t="s">
        <v>25</v>
      </c>
      <c r="D403" t="s">
        <v>37</v>
      </c>
      <c r="E403" t="s">
        <v>30</v>
      </c>
      <c r="F403" s="23" t="s">
        <v>24</v>
      </c>
      <c r="G403" s="23"/>
      <c r="H403" s="23">
        <v>0.04</v>
      </c>
      <c r="I403">
        <v>4</v>
      </c>
      <c r="J403" s="24" t="str">
        <f>VLOOKUP(H403,[1]Güteklasse!$B$4:$C$8,2)</f>
        <v>A</v>
      </c>
      <c r="K403" t="str">
        <f>VLOOKUP(E403,[1]Händleradressen!$B$3:$E$6,4,0)</f>
        <v>Hamburg</v>
      </c>
      <c r="L403" t="s">
        <v>27</v>
      </c>
      <c r="M403" s="21">
        <v>399</v>
      </c>
      <c r="N403" s="22">
        <v>0.57999999999999996</v>
      </c>
      <c r="O403" s="22">
        <f t="shared" si="6"/>
        <v>231.42</v>
      </c>
      <c r="P403" s="22"/>
      <c r="Q403" s="22"/>
    </row>
    <row r="404" spans="1:17" x14ac:dyDescent="0.25">
      <c r="A404" s="20">
        <v>399</v>
      </c>
      <c r="B404" t="s">
        <v>29</v>
      </c>
      <c r="C404" t="s">
        <v>31</v>
      </c>
      <c r="D404" t="s">
        <v>34</v>
      </c>
      <c r="E404" t="s">
        <v>38</v>
      </c>
      <c r="F404" s="23" t="s">
        <v>24</v>
      </c>
      <c r="G404" s="23"/>
      <c r="H404" s="23">
        <v>0.66</v>
      </c>
      <c r="I404">
        <v>3</v>
      </c>
      <c r="J404" s="24" t="str">
        <f>VLOOKUP(H404,[1]Güteklasse!$B$4:$C$8,2)</f>
        <v>D</v>
      </c>
      <c r="K404" t="str">
        <f>VLOOKUP(E404,[1]Händleradressen!$B$3:$E$6,4,0)</f>
        <v>Köln</v>
      </c>
      <c r="L404" t="s">
        <v>22</v>
      </c>
      <c r="M404" s="21">
        <v>11</v>
      </c>
      <c r="N404" s="22">
        <v>50.83</v>
      </c>
      <c r="O404" s="22">
        <f t="shared" si="6"/>
        <v>559.13</v>
      </c>
      <c r="P404" s="22"/>
      <c r="Q404" s="22"/>
    </row>
    <row r="405" spans="1:17" x14ac:dyDescent="0.25">
      <c r="A405" s="20">
        <v>400</v>
      </c>
      <c r="B405" t="s">
        <v>32</v>
      </c>
      <c r="C405" t="s">
        <v>20</v>
      </c>
      <c r="D405" t="s">
        <v>34</v>
      </c>
      <c r="E405" t="s">
        <v>38</v>
      </c>
      <c r="F405" s="23" t="s">
        <v>24</v>
      </c>
      <c r="G405" s="23"/>
      <c r="H405" s="23">
        <v>0.66</v>
      </c>
      <c r="I405">
        <v>4</v>
      </c>
      <c r="J405" s="24" t="str">
        <f>VLOOKUP(H405,[1]Güteklasse!$B$4:$C$8,2)</f>
        <v>D</v>
      </c>
      <c r="K405" t="str">
        <f>VLOOKUP(E405,[1]Händleradressen!$B$3:$E$6,4,0)</f>
        <v>Köln</v>
      </c>
      <c r="L405" t="s">
        <v>22</v>
      </c>
      <c r="M405" s="21">
        <v>45</v>
      </c>
      <c r="N405" s="22">
        <v>47.61</v>
      </c>
      <c r="O405" s="22">
        <f t="shared" si="6"/>
        <v>2142.4499999999998</v>
      </c>
      <c r="P405" s="22"/>
      <c r="Q405" s="22"/>
    </row>
    <row r="406" spans="1:17" x14ac:dyDescent="0.25">
      <c r="A406" s="20">
        <v>401</v>
      </c>
      <c r="B406" t="s">
        <v>19</v>
      </c>
      <c r="C406" t="s">
        <v>31</v>
      </c>
      <c r="D406" t="s">
        <v>34</v>
      </c>
      <c r="E406" t="s">
        <v>23</v>
      </c>
      <c r="F406" s="23" t="s">
        <v>24</v>
      </c>
      <c r="G406" s="23" t="s">
        <v>24</v>
      </c>
      <c r="H406" s="23">
        <v>0.67</v>
      </c>
      <c r="I406">
        <v>1</v>
      </c>
      <c r="J406" s="24" t="str">
        <f>VLOOKUP(H406,[1]Güteklasse!$B$4:$C$8,2)</f>
        <v>D</v>
      </c>
      <c r="K406" t="str">
        <f>VLOOKUP(E406,[1]Händleradressen!$B$3:$E$6,4,0)</f>
        <v>Düsseldorf</v>
      </c>
      <c r="L406" t="s">
        <v>22</v>
      </c>
      <c r="M406" s="21">
        <v>234</v>
      </c>
      <c r="N406" s="22">
        <v>47.08</v>
      </c>
      <c r="O406" s="22">
        <f t="shared" si="6"/>
        <v>11016.72</v>
      </c>
      <c r="P406" s="22"/>
      <c r="Q406" s="22"/>
    </row>
    <row r="407" spans="1:17" x14ac:dyDescent="0.25">
      <c r="A407" s="20">
        <v>402</v>
      </c>
      <c r="B407" t="s">
        <v>19</v>
      </c>
      <c r="C407" t="s">
        <v>36</v>
      </c>
      <c r="D407" t="s">
        <v>21</v>
      </c>
      <c r="E407" t="s">
        <v>30</v>
      </c>
      <c r="F407" s="23" t="s">
        <v>24</v>
      </c>
      <c r="G407" s="23" t="s">
        <v>24</v>
      </c>
      <c r="H407" s="23">
        <v>0.67</v>
      </c>
      <c r="I407">
        <v>1</v>
      </c>
      <c r="J407" s="24" t="str">
        <f>VLOOKUP(H407,[1]Güteklasse!$B$4:$C$8,2)</f>
        <v>D</v>
      </c>
      <c r="K407" t="str">
        <f>VLOOKUP(E407,[1]Händleradressen!$B$3:$E$6,4,0)</f>
        <v>Hamburg</v>
      </c>
      <c r="L407" t="s">
        <v>22</v>
      </c>
      <c r="M407" s="21">
        <v>358</v>
      </c>
      <c r="N407" s="22">
        <v>47.08</v>
      </c>
      <c r="O407" s="22">
        <f t="shared" si="6"/>
        <v>16854.64</v>
      </c>
      <c r="P407" s="22"/>
      <c r="Q407" s="22"/>
    </row>
    <row r="408" spans="1:17" x14ac:dyDescent="0.25">
      <c r="A408" s="20">
        <v>403</v>
      </c>
      <c r="B408" t="s">
        <v>19</v>
      </c>
      <c r="C408" t="s">
        <v>31</v>
      </c>
      <c r="D408" t="s">
        <v>33</v>
      </c>
      <c r="E408" t="s">
        <v>30</v>
      </c>
      <c r="F408" s="23" t="s">
        <v>24</v>
      </c>
      <c r="G408" s="23" t="s">
        <v>24</v>
      </c>
      <c r="H408" s="23">
        <v>0.67</v>
      </c>
      <c r="I408">
        <v>2</v>
      </c>
      <c r="J408" s="24" t="str">
        <f>VLOOKUP(H408,[1]Güteklasse!$B$4:$C$8,2)</f>
        <v>D</v>
      </c>
      <c r="K408" t="str">
        <f>VLOOKUP(E408,[1]Händleradressen!$B$3:$E$6,4,0)</f>
        <v>Hamburg</v>
      </c>
      <c r="L408" t="s">
        <v>22</v>
      </c>
      <c r="M408" s="21">
        <v>2314</v>
      </c>
      <c r="N408" s="22">
        <v>52.51</v>
      </c>
      <c r="O408" s="22">
        <f t="shared" si="6"/>
        <v>121508.14</v>
      </c>
      <c r="P408" s="22"/>
      <c r="Q408" s="22"/>
    </row>
    <row r="409" spans="1:17" x14ac:dyDescent="0.25">
      <c r="A409" s="20">
        <v>335</v>
      </c>
      <c r="B409" t="s">
        <v>29</v>
      </c>
      <c r="C409" t="s">
        <v>20</v>
      </c>
      <c r="D409" t="s">
        <v>34</v>
      </c>
      <c r="E409" t="s">
        <v>28</v>
      </c>
      <c r="F409" s="23" t="s">
        <v>24</v>
      </c>
      <c r="G409" s="23"/>
      <c r="H409" s="23">
        <v>0.56000000000000005</v>
      </c>
      <c r="I409">
        <v>1</v>
      </c>
      <c r="J409" s="24" t="str">
        <f>VLOOKUP(H409,[1]Güteklasse!$B$4:$C$8,2)</f>
        <v>C</v>
      </c>
      <c r="K409" t="str">
        <f>VLOOKUP(E409,[1]Händleradressen!$B$3:$E$6,4,0)</f>
        <v>München</v>
      </c>
      <c r="L409" t="s">
        <v>27</v>
      </c>
      <c r="M409" s="21">
        <v>409</v>
      </c>
      <c r="N409" s="22">
        <v>0.56999999999999995</v>
      </c>
      <c r="O409" s="22">
        <f t="shared" si="6"/>
        <v>233.12999999999997</v>
      </c>
      <c r="P409" s="22"/>
      <c r="Q409" s="22"/>
    </row>
    <row r="410" spans="1:17" x14ac:dyDescent="0.25">
      <c r="A410" s="20">
        <v>158</v>
      </c>
      <c r="B410" t="s">
        <v>29</v>
      </c>
      <c r="C410" t="s">
        <v>25</v>
      </c>
      <c r="D410" t="s">
        <v>35</v>
      </c>
      <c r="E410" t="s">
        <v>30</v>
      </c>
      <c r="F410" s="23" t="s">
        <v>24</v>
      </c>
      <c r="G410" s="23"/>
      <c r="H410" s="23">
        <v>0.27</v>
      </c>
      <c r="I410">
        <v>4</v>
      </c>
      <c r="J410" s="24" t="str">
        <f>VLOOKUP(H410,[1]Güteklasse!$B$4:$C$8,2)</f>
        <v>A</v>
      </c>
      <c r="K410" t="str">
        <f>VLOOKUP(E410,[1]Händleradressen!$B$3:$E$6,4,0)</f>
        <v>Hamburg</v>
      </c>
      <c r="L410" t="s">
        <v>27</v>
      </c>
      <c r="M410" s="21">
        <v>648</v>
      </c>
      <c r="N410" s="22">
        <v>0.36</v>
      </c>
      <c r="O410" s="22">
        <f t="shared" si="6"/>
        <v>233.28</v>
      </c>
      <c r="P410" s="22"/>
      <c r="Q410" s="22"/>
    </row>
    <row r="411" spans="1:17" x14ac:dyDescent="0.25">
      <c r="A411" s="20">
        <v>45</v>
      </c>
      <c r="B411" t="s">
        <v>32</v>
      </c>
      <c r="C411" t="s">
        <v>31</v>
      </c>
      <c r="D411" t="s">
        <v>37</v>
      </c>
      <c r="E411" t="s">
        <v>30</v>
      </c>
      <c r="F411" s="23" t="s">
        <v>24</v>
      </c>
      <c r="G411" s="23"/>
      <c r="H411" s="23">
        <v>0.08</v>
      </c>
      <c r="I411">
        <v>2</v>
      </c>
      <c r="J411" s="24" t="str">
        <f>VLOOKUP(H411,[1]Güteklasse!$B$4:$C$8,2)</f>
        <v>A</v>
      </c>
      <c r="K411" t="str">
        <f>VLOOKUP(E411,[1]Händleradressen!$B$3:$E$6,4,0)</f>
        <v>Hamburg</v>
      </c>
      <c r="L411" t="s">
        <v>22</v>
      </c>
      <c r="M411" s="21">
        <v>5</v>
      </c>
      <c r="N411" s="22">
        <v>47.76</v>
      </c>
      <c r="O411" s="22">
        <f t="shared" si="6"/>
        <v>238.79999999999998</v>
      </c>
      <c r="P411" s="22"/>
      <c r="Q411" s="22"/>
    </row>
    <row r="412" spans="1:17" x14ac:dyDescent="0.25">
      <c r="A412" s="20">
        <v>217</v>
      </c>
      <c r="B412" t="s">
        <v>32</v>
      </c>
      <c r="C412" t="s">
        <v>25</v>
      </c>
      <c r="D412" t="s">
        <v>21</v>
      </c>
      <c r="E412" t="s">
        <v>30</v>
      </c>
      <c r="F412" s="23"/>
      <c r="G412" s="23"/>
      <c r="H412" s="23">
        <v>0.36</v>
      </c>
      <c r="I412">
        <v>4</v>
      </c>
      <c r="J412" s="24" t="str">
        <f>VLOOKUP(H412,[1]Güteklasse!$B$4:$C$8,2)</f>
        <v>B</v>
      </c>
      <c r="K412" t="str">
        <f>VLOOKUP(E412,[1]Händleradressen!$B$3:$E$6,4,0)</f>
        <v>Hamburg</v>
      </c>
      <c r="L412" t="s">
        <v>27</v>
      </c>
      <c r="M412" s="21">
        <v>244</v>
      </c>
      <c r="N412" s="22">
        <v>0.98</v>
      </c>
      <c r="O412" s="22">
        <f t="shared" si="6"/>
        <v>239.12</v>
      </c>
      <c r="P412" s="22"/>
      <c r="Q412" s="22"/>
    </row>
    <row r="413" spans="1:17" x14ac:dyDescent="0.25">
      <c r="A413" s="20">
        <v>408</v>
      </c>
      <c r="B413" t="s">
        <v>29</v>
      </c>
      <c r="C413" t="s">
        <v>20</v>
      </c>
      <c r="D413" t="s">
        <v>21</v>
      </c>
      <c r="E413" t="s">
        <v>38</v>
      </c>
      <c r="F413" s="23" t="s">
        <v>24</v>
      </c>
      <c r="G413" s="23"/>
      <c r="H413" s="23">
        <v>0.67</v>
      </c>
      <c r="I413">
        <v>5</v>
      </c>
      <c r="J413" s="24" t="str">
        <f>VLOOKUP(H413,[1]Güteklasse!$B$4:$C$8,2)</f>
        <v>D</v>
      </c>
      <c r="K413" t="str">
        <f>VLOOKUP(E413,[1]Händleradressen!$B$3:$E$6,4,0)</f>
        <v>Köln</v>
      </c>
      <c r="L413" t="s">
        <v>22</v>
      </c>
      <c r="M413" s="21">
        <v>23</v>
      </c>
      <c r="N413" s="22">
        <v>53.68</v>
      </c>
      <c r="O413" s="22">
        <f t="shared" si="6"/>
        <v>1234.6400000000001</v>
      </c>
      <c r="P413" s="22"/>
      <c r="Q413" s="22"/>
    </row>
    <row r="414" spans="1:17" x14ac:dyDescent="0.25">
      <c r="A414" s="20">
        <v>189</v>
      </c>
      <c r="B414" t="s">
        <v>29</v>
      </c>
      <c r="C414" t="s">
        <v>31</v>
      </c>
      <c r="D414" t="s">
        <v>21</v>
      </c>
      <c r="E414" t="s">
        <v>23</v>
      </c>
      <c r="F414" s="23"/>
      <c r="G414" s="23"/>
      <c r="H414" s="23">
        <v>0.33</v>
      </c>
      <c r="I414">
        <v>2</v>
      </c>
      <c r="J414" s="24" t="str">
        <f>VLOOKUP(H414,[1]Güteklasse!$B$4:$C$8,2)</f>
        <v>A</v>
      </c>
      <c r="K414" t="str">
        <f>VLOOKUP(E414,[1]Händleradressen!$B$3:$E$6,4,0)</f>
        <v>Düsseldorf</v>
      </c>
      <c r="L414" t="s">
        <v>27</v>
      </c>
      <c r="M414" s="21">
        <v>925</v>
      </c>
      <c r="N414" s="22">
        <v>0.26</v>
      </c>
      <c r="O414" s="22">
        <f t="shared" si="6"/>
        <v>240.5</v>
      </c>
      <c r="P414" s="22"/>
      <c r="Q414" s="22"/>
    </row>
    <row r="415" spans="1:17" x14ac:dyDescent="0.25">
      <c r="A415" s="20">
        <v>410</v>
      </c>
      <c r="B415" t="s">
        <v>19</v>
      </c>
      <c r="C415" t="s">
        <v>25</v>
      </c>
      <c r="D415" t="s">
        <v>26</v>
      </c>
      <c r="E415" t="s">
        <v>23</v>
      </c>
      <c r="F415" s="23" t="s">
        <v>24</v>
      </c>
      <c r="G415" s="23"/>
      <c r="H415" s="23">
        <v>0.68</v>
      </c>
      <c r="I415">
        <v>2</v>
      </c>
      <c r="J415" s="24" t="str">
        <f>VLOOKUP(H415,[1]Güteklasse!$B$4:$C$8,2)</f>
        <v>D</v>
      </c>
      <c r="K415" t="str">
        <f>VLOOKUP(E415,[1]Händleradressen!$B$3:$E$6,4,0)</f>
        <v>Düsseldorf</v>
      </c>
      <c r="L415" t="s">
        <v>27</v>
      </c>
      <c r="M415" s="21">
        <v>1374</v>
      </c>
      <c r="N415" s="22">
        <v>0.98</v>
      </c>
      <c r="O415" s="22">
        <f t="shared" si="6"/>
        <v>1346.52</v>
      </c>
      <c r="P415" s="22"/>
      <c r="Q415" s="22"/>
    </row>
    <row r="416" spans="1:17" x14ac:dyDescent="0.25">
      <c r="A416" s="20">
        <v>167</v>
      </c>
      <c r="B416" t="s">
        <v>32</v>
      </c>
      <c r="C416" t="s">
        <v>20</v>
      </c>
      <c r="D416" t="s">
        <v>26</v>
      </c>
      <c r="E416" t="s">
        <v>38</v>
      </c>
      <c r="F416" s="23" t="s">
        <v>24</v>
      </c>
      <c r="G416" s="23"/>
      <c r="H416" s="23">
        <v>0.28000000000000003</v>
      </c>
      <c r="I416">
        <v>2</v>
      </c>
      <c r="J416" s="24" t="str">
        <f>VLOOKUP(H416,[1]Güteklasse!$B$4:$C$8,2)</f>
        <v>A</v>
      </c>
      <c r="K416" t="str">
        <f>VLOOKUP(E416,[1]Händleradressen!$B$3:$E$6,4,0)</f>
        <v>Köln</v>
      </c>
      <c r="L416" t="s">
        <v>27</v>
      </c>
      <c r="M416" s="21">
        <v>339</v>
      </c>
      <c r="N416" s="22">
        <v>0.71</v>
      </c>
      <c r="O416" s="22">
        <f t="shared" si="6"/>
        <v>240.69</v>
      </c>
      <c r="P416" s="22"/>
      <c r="Q416" s="22"/>
    </row>
    <row r="417" spans="1:17" x14ac:dyDescent="0.25">
      <c r="A417" s="20">
        <v>48</v>
      </c>
      <c r="B417" t="s">
        <v>19</v>
      </c>
      <c r="C417" t="s">
        <v>36</v>
      </c>
      <c r="D417" t="s">
        <v>26</v>
      </c>
      <c r="E417" t="s">
        <v>38</v>
      </c>
      <c r="F417" s="23" t="s">
        <v>24</v>
      </c>
      <c r="G417" s="23"/>
      <c r="H417" s="23">
        <v>0.09</v>
      </c>
      <c r="I417">
        <v>5</v>
      </c>
      <c r="J417" s="24" t="str">
        <f>VLOOKUP(H417,[1]Güteklasse!$B$4:$C$8,2)</f>
        <v>A</v>
      </c>
      <c r="K417" t="str">
        <f>VLOOKUP(E417,[1]Händleradressen!$B$3:$E$6,4,0)</f>
        <v>Köln</v>
      </c>
      <c r="L417" t="s">
        <v>27</v>
      </c>
      <c r="M417" s="21">
        <v>4124</v>
      </c>
      <c r="N417" s="22">
        <v>0.06</v>
      </c>
      <c r="O417" s="22">
        <f t="shared" si="6"/>
        <v>247.44</v>
      </c>
      <c r="P417" s="22"/>
      <c r="Q417" s="22"/>
    </row>
    <row r="418" spans="1:17" x14ac:dyDescent="0.25">
      <c r="A418" s="20">
        <v>159</v>
      </c>
      <c r="B418" t="s">
        <v>29</v>
      </c>
      <c r="C418" t="s">
        <v>20</v>
      </c>
      <c r="D418" t="s">
        <v>21</v>
      </c>
      <c r="E418" t="s">
        <v>30</v>
      </c>
      <c r="F418" s="23"/>
      <c r="G418" s="23"/>
      <c r="H418" s="23">
        <v>0.27</v>
      </c>
      <c r="I418">
        <v>4</v>
      </c>
      <c r="J418" s="24" t="str">
        <f>VLOOKUP(H418,[1]Güteklasse!$B$4:$C$8,2)</f>
        <v>A</v>
      </c>
      <c r="K418" t="str">
        <f>VLOOKUP(E418,[1]Händleradressen!$B$3:$E$6,4,0)</f>
        <v>Hamburg</v>
      </c>
      <c r="L418" t="s">
        <v>27</v>
      </c>
      <c r="M418" s="21">
        <v>327</v>
      </c>
      <c r="N418" s="22">
        <v>0.76</v>
      </c>
      <c r="O418" s="22">
        <f t="shared" si="6"/>
        <v>248.52</v>
      </c>
      <c r="P418" s="22"/>
      <c r="Q418" s="22"/>
    </row>
    <row r="419" spans="1:17" x14ac:dyDescent="0.25">
      <c r="A419" s="20">
        <v>414</v>
      </c>
      <c r="B419" t="s">
        <v>29</v>
      </c>
      <c r="C419" t="s">
        <v>31</v>
      </c>
      <c r="D419" t="s">
        <v>35</v>
      </c>
      <c r="E419" t="s">
        <v>23</v>
      </c>
      <c r="F419" s="23" t="s">
        <v>24</v>
      </c>
      <c r="G419" s="23" t="s">
        <v>24</v>
      </c>
      <c r="H419" s="23">
        <v>0.68</v>
      </c>
      <c r="I419">
        <v>3</v>
      </c>
      <c r="J419" s="24" t="str">
        <f>VLOOKUP(H419,[1]Güteklasse!$B$4:$C$8,2)</f>
        <v>D</v>
      </c>
      <c r="K419" t="str">
        <f>VLOOKUP(E419,[1]Händleradressen!$B$3:$E$6,4,0)</f>
        <v>Düsseldorf</v>
      </c>
      <c r="L419" t="s">
        <v>22</v>
      </c>
      <c r="M419" s="21">
        <v>33</v>
      </c>
      <c r="N419" s="22">
        <v>54.65</v>
      </c>
      <c r="O419" s="22">
        <f t="shared" si="6"/>
        <v>1803.45</v>
      </c>
      <c r="P419" s="22"/>
      <c r="Q419" s="22"/>
    </row>
    <row r="420" spans="1:17" x14ac:dyDescent="0.25">
      <c r="A420" s="20">
        <v>73</v>
      </c>
      <c r="B420" t="s">
        <v>29</v>
      </c>
      <c r="C420" t="s">
        <v>25</v>
      </c>
      <c r="D420" t="s">
        <v>34</v>
      </c>
      <c r="E420" t="s">
        <v>38</v>
      </c>
      <c r="F420" s="23" t="s">
        <v>24</v>
      </c>
      <c r="G420" s="23"/>
      <c r="H420" s="23">
        <v>0.13</v>
      </c>
      <c r="I420">
        <v>3</v>
      </c>
      <c r="J420" s="24" t="str">
        <f>VLOOKUP(H420,[1]Güteklasse!$B$4:$C$8,2)</f>
        <v>A</v>
      </c>
      <c r="K420" t="str">
        <f>VLOOKUP(E420,[1]Händleradressen!$B$3:$E$6,4,0)</f>
        <v>Köln</v>
      </c>
      <c r="L420" t="s">
        <v>22</v>
      </c>
      <c r="M420" s="21">
        <v>5</v>
      </c>
      <c r="N420" s="22">
        <v>50.42</v>
      </c>
      <c r="O420" s="22">
        <f t="shared" si="6"/>
        <v>252.10000000000002</v>
      </c>
      <c r="P420" s="22"/>
      <c r="Q420" s="22"/>
    </row>
    <row r="421" spans="1:17" x14ac:dyDescent="0.25">
      <c r="A421" s="20">
        <v>416</v>
      </c>
      <c r="B421" t="s">
        <v>29</v>
      </c>
      <c r="C421" t="s">
        <v>31</v>
      </c>
      <c r="D421" t="s">
        <v>40</v>
      </c>
      <c r="E421" t="s">
        <v>23</v>
      </c>
      <c r="F421" s="23" t="s">
        <v>24</v>
      </c>
      <c r="G421" s="23" t="s">
        <v>24</v>
      </c>
      <c r="H421" s="23">
        <v>0.7</v>
      </c>
      <c r="I421">
        <v>2</v>
      </c>
      <c r="J421" s="24" t="str">
        <f>VLOOKUP(H421,[1]Güteklasse!$B$4:$C$8,2)</f>
        <v>D</v>
      </c>
      <c r="K421" t="str">
        <f>VLOOKUP(E421,[1]Händleradressen!$B$3:$E$6,4,0)</f>
        <v>Düsseldorf</v>
      </c>
      <c r="L421" t="s">
        <v>22</v>
      </c>
      <c r="M421" s="21">
        <v>27</v>
      </c>
      <c r="N421" s="22">
        <v>51.74</v>
      </c>
      <c r="O421" s="22">
        <f t="shared" si="6"/>
        <v>1396.98</v>
      </c>
      <c r="P421" s="22"/>
      <c r="Q421" s="22"/>
    </row>
    <row r="422" spans="1:17" x14ac:dyDescent="0.25">
      <c r="A422" s="20">
        <v>336</v>
      </c>
      <c r="B422" t="s">
        <v>29</v>
      </c>
      <c r="C422" t="s">
        <v>20</v>
      </c>
      <c r="D422" t="s">
        <v>34</v>
      </c>
      <c r="E422" t="s">
        <v>23</v>
      </c>
      <c r="F422" s="23" t="s">
        <v>24</v>
      </c>
      <c r="G422" s="23" t="s">
        <v>24</v>
      </c>
      <c r="H422" s="23">
        <v>0.56000000000000005</v>
      </c>
      <c r="I422">
        <v>3</v>
      </c>
      <c r="J422" s="24" t="str">
        <f>VLOOKUP(H422,[1]Güteklasse!$B$4:$C$8,2)</f>
        <v>C</v>
      </c>
      <c r="K422" t="str">
        <f>VLOOKUP(E422,[1]Händleradressen!$B$3:$E$6,4,0)</f>
        <v>Düsseldorf</v>
      </c>
      <c r="L422" t="s">
        <v>22</v>
      </c>
      <c r="M422" s="21">
        <v>5</v>
      </c>
      <c r="N422" s="22">
        <v>51.15</v>
      </c>
      <c r="O422" s="22">
        <f t="shared" si="6"/>
        <v>255.75</v>
      </c>
      <c r="P422" s="22"/>
      <c r="Q422" s="22"/>
    </row>
    <row r="423" spans="1:17" x14ac:dyDescent="0.25">
      <c r="A423" s="20">
        <v>418</v>
      </c>
      <c r="B423" t="s">
        <v>19</v>
      </c>
      <c r="C423" t="s">
        <v>20</v>
      </c>
      <c r="D423" t="s">
        <v>21</v>
      </c>
      <c r="E423" t="s">
        <v>30</v>
      </c>
      <c r="F423" s="23"/>
      <c r="G423" s="23"/>
      <c r="H423" s="23">
        <v>0.71</v>
      </c>
      <c r="I423">
        <v>1</v>
      </c>
      <c r="J423" s="24" t="str">
        <f>VLOOKUP(H423,[1]Güteklasse!$B$4:$C$8,2)</f>
        <v>D</v>
      </c>
      <c r="K423" t="str">
        <f>VLOOKUP(E423,[1]Händleradressen!$B$3:$E$6,4,0)</f>
        <v>Hamburg</v>
      </c>
      <c r="L423" t="s">
        <v>27</v>
      </c>
      <c r="M423" s="21">
        <v>3453</v>
      </c>
      <c r="N423" s="22">
        <v>0.79</v>
      </c>
      <c r="O423" s="22">
        <f t="shared" si="6"/>
        <v>2727.8700000000003</v>
      </c>
      <c r="P423" s="22"/>
      <c r="Q423" s="22"/>
    </row>
    <row r="424" spans="1:17" x14ac:dyDescent="0.25">
      <c r="A424" s="20">
        <v>419</v>
      </c>
      <c r="B424" t="s">
        <v>19</v>
      </c>
      <c r="C424" t="s">
        <v>20</v>
      </c>
      <c r="D424" t="s">
        <v>26</v>
      </c>
      <c r="E424" t="s">
        <v>38</v>
      </c>
      <c r="F424" s="23"/>
      <c r="G424" s="23" t="s">
        <v>24</v>
      </c>
      <c r="H424" s="23">
        <v>0.71</v>
      </c>
      <c r="I424">
        <v>2</v>
      </c>
      <c r="J424" s="24" t="str">
        <f>VLOOKUP(H424,[1]Güteklasse!$B$4:$C$8,2)</f>
        <v>D</v>
      </c>
      <c r="K424" t="str">
        <f>VLOOKUP(E424,[1]Händleradressen!$B$3:$E$6,4,0)</f>
        <v>Köln</v>
      </c>
      <c r="L424" t="s">
        <v>22</v>
      </c>
      <c r="M424" s="21">
        <v>5673</v>
      </c>
      <c r="N424" s="22">
        <v>53.3</v>
      </c>
      <c r="O424" s="22">
        <f t="shared" si="6"/>
        <v>302370.89999999997</v>
      </c>
      <c r="P424" s="22"/>
      <c r="Q424" s="22"/>
    </row>
    <row r="425" spans="1:17" x14ac:dyDescent="0.25">
      <c r="A425" s="20">
        <v>420</v>
      </c>
      <c r="B425" t="s">
        <v>29</v>
      </c>
      <c r="C425" t="s">
        <v>31</v>
      </c>
      <c r="D425" t="s">
        <v>33</v>
      </c>
      <c r="E425" t="s">
        <v>23</v>
      </c>
      <c r="F425" s="23" t="s">
        <v>24</v>
      </c>
      <c r="G425" s="23" t="s">
        <v>24</v>
      </c>
      <c r="H425" s="23">
        <v>0.71</v>
      </c>
      <c r="I425">
        <v>3</v>
      </c>
      <c r="J425" s="24" t="str">
        <f>VLOOKUP(H425,[1]Güteklasse!$B$4:$C$8,2)</f>
        <v>D</v>
      </c>
      <c r="K425" t="str">
        <f>VLOOKUP(E425,[1]Händleradressen!$B$3:$E$6,4,0)</f>
        <v>Düsseldorf</v>
      </c>
      <c r="L425" t="s">
        <v>22</v>
      </c>
      <c r="M425" s="21">
        <v>21</v>
      </c>
      <c r="N425" s="22">
        <v>46.53</v>
      </c>
      <c r="O425" s="22">
        <f t="shared" si="6"/>
        <v>977.13</v>
      </c>
      <c r="P425" s="22"/>
      <c r="Q425" s="22"/>
    </row>
    <row r="426" spans="1:17" x14ac:dyDescent="0.25">
      <c r="A426" s="20">
        <v>421</v>
      </c>
      <c r="B426" t="s">
        <v>29</v>
      </c>
      <c r="C426" t="s">
        <v>20</v>
      </c>
      <c r="D426" t="s">
        <v>37</v>
      </c>
      <c r="E426" t="s">
        <v>38</v>
      </c>
      <c r="F426" s="23"/>
      <c r="G426" s="23" t="s">
        <v>24</v>
      </c>
      <c r="H426" s="23">
        <v>0.71</v>
      </c>
      <c r="I426">
        <v>2</v>
      </c>
      <c r="J426" s="24" t="str">
        <f>VLOOKUP(H426,[1]Güteklasse!$B$4:$C$8,2)</f>
        <v>D</v>
      </c>
      <c r="K426" t="str">
        <f>VLOOKUP(E426,[1]Händleradressen!$B$3:$E$6,4,0)</f>
        <v>Köln</v>
      </c>
      <c r="L426" t="s">
        <v>22</v>
      </c>
      <c r="M426" s="21">
        <v>34</v>
      </c>
      <c r="N426" s="22">
        <v>52.6</v>
      </c>
      <c r="O426" s="22">
        <f t="shared" si="6"/>
        <v>1788.4</v>
      </c>
      <c r="P426" s="22"/>
      <c r="Q426" s="22"/>
    </row>
    <row r="427" spans="1:17" x14ac:dyDescent="0.25">
      <c r="A427" s="20">
        <v>422</v>
      </c>
      <c r="B427" t="s">
        <v>29</v>
      </c>
      <c r="C427" t="s">
        <v>20</v>
      </c>
      <c r="D427" t="s">
        <v>26</v>
      </c>
      <c r="E427" t="s">
        <v>38</v>
      </c>
      <c r="F427" s="23" t="s">
        <v>24</v>
      </c>
      <c r="G427" s="23" t="s">
        <v>24</v>
      </c>
      <c r="H427" s="23">
        <v>0.71</v>
      </c>
      <c r="I427">
        <v>5</v>
      </c>
      <c r="J427" s="24" t="str">
        <f>VLOOKUP(H427,[1]Güteklasse!$B$4:$C$8,2)</f>
        <v>D</v>
      </c>
      <c r="K427" t="str">
        <f>VLOOKUP(E427,[1]Händleradressen!$B$3:$E$6,4,0)</f>
        <v>Köln</v>
      </c>
      <c r="L427" t="s">
        <v>22</v>
      </c>
      <c r="M427" s="21">
        <v>45</v>
      </c>
      <c r="N427" s="22">
        <v>47.23</v>
      </c>
      <c r="O427" s="22">
        <f t="shared" si="6"/>
        <v>2125.35</v>
      </c>
      <c r="P427" s="22"/>
      <c r="Q427" s="22"/>
    </row>
    <row r="428" spans="1:17" x14ac:dyDescent="0.25">
      <c r="A428" s="20">
        <v>164</v>
      </c>
      <c r="B428" t="s">
        <v>29</v>
      </c>
      <c r="C428" t="s">
        <v>25</v>
      </c>
      <c r="D428" t="s">
        <v>34</v>
      </c>
      <c r="E428" t="s">
        <v>23</v>
      </c>
      <c r="F428" s="23" t="s">
        <v>24</v>
      </c>
      <c r="G428" s="23"/>
      <c r="H428" s="23">
        <v>0.28000000000000003</v>
      </c>
      <c r="I428">
        <v>3</v>
      </c>
      <c r="J428" s="24" t="str">
        <f>VLOOKUP(H428,[1]Güteklasse!$B$4:$C$8,2)</f>
        <v>A</v>
      </c>
      <c r="K428" t="str">
        <f>VLOOKUP(E428,[1]Händleradressen!$B$3:$E$6,4,0)</f>
        <v>Düsseldorf</v>
      </c>
      <c r="L428" t="s">
        <v>27</v>
      </c>
      <c r="M428" s="21">
        <v>989</v>
      </c>
      <c r="N428" s="22">
        <v>0.26</v>
      </c>
      <c r="O428" s="22">
        <f t="shared" si="6"/>
        <v>257.14</v>
      </c>
      <c r="P428" s="22"/>
      <c r="Q428" s="22"/>
    </row>
    <row r="429" spans="1:17" x14ac:dyDescent="0.25">
      <c r="A429" s="20">
        <v>16</v>
      </c>
      <c r="B429" t="s">
        <v>32</v>
      </c>
      <c r="C429" t="s">
        <v>31</v>
      </c>
      <c r="D429" t="s">
        <v>34</v>
      </c>
      <c r="E429" t="s">
        <v>28</v>
      </c>
      <c r="F429" s="23"/>
      <c r="G429" s="23"/>
      <c r="H429" s="23">
        <v>0.03</v>
      </c>
      <c r="I429">
        <v>4</v>
      </c>
      <c r="J429" s="24" t="str">
        <f>VLOOKUP(H429,[1]Güteklasse!$B$4:$C$8,2)</f>
        <v>A</v>
      </c>
      <c r="K429" t="str">
        <f>VLOOKUP(E429,[1]Händleradressen!$B$3:$E$6,4,0)</f>
        <v>München</v>
      </c>
      <c r="L429" t="s">
        <v>27</v>
      </c>
      <c r="M429" s="21">
        <v>801</v>
      </c>
      <c r="N429" s="22">
        <v>0.33</v>
      </c>
      <c r="O429" s="22">
        <f t="shared" si="6"/>
        <v>264.33</v>
      </c>
      <c r="P429" s="22"/>
      <c r="Q429" s="22"/>
    </row>
    <row r="430" spans="1:17" x14ac:dyDescent="0.25">
      <c r="A430" s="20">
        <v>425</v>
      </c>
      <c r="B430" t="s">
        <v>32</v>
      </c>
      <c r="C430" t="s">
        <v>20</v>
      </c>
      <c r="D430" t="s">
        <v>34</v>
      </c>
      <c r="E430" t="s">
        <v>38</v>
      </c>
      <c r="F430" s="23" t="s">
        <v>24</v>
      </c>
      <c r="G430" s="23" t="s">
        <v>24</v>
      </c>
      <c r="H430" s="23">
        <v>0.71</v>
      </c>
      <c r="I430">
        <v>3</v>
      </c>
      <c r="J430" s="24" t="str">
        <f>VLOOKUP(H430,[1]Güteklasse!$B$4:$C$8,2)</f>
        <v>D</v>
      </c>
      <c r="K430" t="str">
        <f>VLOOKUP(E430,[1]Händleradressen!$B$3:$E$6,4,0)</f>
        <v>Köln</v>
      </c>
      <c r="L430" t="s">
        <v>22</v>
      </c>
      <c r="M430" s="21">
        <v>47</v>
      </c>
      <c r="N430" s="22">
        <v>51.54</v>
      </c>
      <c r="O430" s="22">
        <f t="shared" si="6"/>
        <v>2422.38</v>
      </c>
      <c r="P430" s="22"/>
      <c r="Q430" s="22"/>
    </row>
    <row r="431" spans="1:17" x14ac:dyDescent="0.25">
      <c r="A431" s="20">
        <v>466</v>
      </c>
      <c r="B431" t="s">
        <v>19</v>
      </c>
      <c r="C431" t="s">
        <v>20</v>
      </c>
      <c r="D431" t="s">
        <v>26</v>
      </c>
      <c r="E431" t="s">
        <v>28</v>
      </c>
      <c r="F431" s="23" t="s">
        <v>24</v>
      </c>
      <c r="G431" s="23"/>
      <c r="H431" s="23">
        <v>0.78</v>
      </c>
      <c r="I431">
        <v>4</v>
      </c>
      <c r="J431" s="24" t="str">
        <f>VLOOKUP(H431,[1]Güteklasse!$B$4:$C$8,2)</f>
        <v>D</v>
      </c>
      <c r="K431" t="str">
        <f>VLOOKUP(E431,[1]Händleradressen!$B$3:$E$6,4,0)</f>
        <v>München</v>
      </c>
      <c r="L431" t="s">
        <v>27</v>
      </c>
      <c r="M431" s="21">
        <v>889</v>
      </c>
      <c r="N431" s="22">
        <v>0.3</v>
      </c>
      <c r="O431" s="22">
        <f t="shared" si="6"/>
        <v>266.7</v>
      </c>
      <c r="P431" s="22"/>
      <c r="Q431" s="22"/>
    </row>
    <row r="432" spans="1:17" x14ac:dyDescent="0.25">
      <c r="A432" s="20">
        <v>427</v>
      </c>
      <c r="B432" t="s">
        <v>19</v>
      </c>
      <c r="C432" t="s">
        <v>20</v>
      </c>
      <c r="D432" t="s">
        <v>26</v>
      </c>
      <c r="E432" t="s">
        <v>30</v>
      </c>
      <c r="F432" s="23" t="s">
        <v>24</v>
      </c>
      <c r="G432" s="23"/>
      <c r="H432" s="23">
        <v>0.72</v>
      </c>
      <c r="I432">
        <v>4</v>
      </c>
      <c r="J432" s="24" t="str">
        <f>VLOOKUP(H432,[1]Güteklasse!$B$4:$C$8,2)</f>
        <v>D</v>
      </c>
      <c r="K432" t="str">
        <f>VLOOKUP(E432,[1]Händleradressen!$B$3:$E$6,4,0)</f>
        <v>Hamburg</v>
      </c>
      <c r="L432" t="s">
        <v>27</v>
      </c>
      <c r="M432" s="21">
        <v>7453</v>
      </c>
      <c r="N432" s="22">
        <v>0.16</v>
      </c>
      <c r="O432" s="22">
        <f t="shared" si="6"/>
        <v>1192.48</v>
      </c>
      <c r="P432" s="22"/>
      <c r="Q432" s="22"/>
    </row>
    <row r="433" spans="1:17" x14ac:dyDescent="0.25">
      <c r="A433" s="20">
        <v>428</v>
      </c>
      <c r="B433" t="s">
        <v>19</v>
      </c>
      <c r="C433" t="s">
        <v>36</v>
      </c>
      <c r="D433" t="s">
        <v>21</v>
      </c>
      <c r="E433" t="s">
        <v>23</v>
      </c>
      <c r="F433" s="23"/>
      <c r="G433" s="23"/>
      <c r="H433" s="23">
        <v>0.72</v>
      </c>
      <c r="I433">
        <v>3</v>
      </c>
      <c r="J433" s="24" t="str">
        <f>VLOOKUP(H433,[1]Güteklasse!$B$4:$C$8,2)</f>
        <v>D</v>
      </c>
      <c r="K433" t="str">
        <f>VLOOKUP(E433,[1]Händleradressen!$B$3:$E$6,4,0)</f>
        <v>Düsseldorf</v>
      </c>
      <c r="L433" t="s">
        <v>22</v>
      </c>
      <c r="M433" s="21">
        <v>1654</v>
      </c>
      <c r="N433" s="22">
        <v>50.33</v>
      </c>
      <c r="O433" s="22">
        <f t="shared" si="6"/>
        <v>83245.819999999992</v>
      </c>
      <c r="P433" s="22"/>
      <c r="Q433" s="22"/>
    </row>
    <row r="434" spans="1:17" x14ac:dyDescent="0.25">
      <c r="A434" s="20">
        <v>429</v>
      </c>
      <c r="B434" t="s">
        <v>29</v>
      </c>
      <c r="C434" t="s">
        <v>20</v>
      </c>
      <c r="D434" t="s">
        <v>35</v>
      </c>
      <c r="E434" t="s">
        <v>38</v>
      </c>
      <c r="F434" s="23" t="s">
        <v>24</v>
      </c>
      <c r="G434" s="23"/>
      <c r="H434" s="23">
        <v>0.72</v>
      </c>
      <c r="I434">
        <v>3</v>
      </c>
      <c r="J434" s="24" t="str">
        <f>VLOOKUP(H434,[1]Güteklasse!$B$4:$C$8,2)</f>
        <v>D</v>
      </c>
      <c r="K434" t="str">
        <f>VLOOKUP(E434,[1]Händleradressen!$B$3:$E$6,4,0)</f>
        <v>Köln</v>
      </c>
      <c r="L434" t="s">
        <v>27</v>
      </c>
      <c r="M434" s="21">
        <v>980</v>
      </c>
      <c r="N434" s="22">
        <v>0.87</v>
      </c>
      <c r="O434" s="22">
        <f t="shared" si="6"/>
        <v>852.6</v>
      </c>
      <c r="P434" s="22"/>
      <c r="Q434" s="22"/>
    </row>
    <row r="435" spans="1:17" x14ac:dyDescent="0.25">
      <c r="A435" s="20">
        <v>430</v>
      </c>
      <c r="B435" t="s">
        <v>29</v>
      </c>
      <c r="C435" t="s">
        <v>36</v>
      </c>
      <c r="D435" t="s">
        <v>34</v>
      </c>
      <c r="E435" t="s">
        <v>30</v>
      </c>
      <c r="F435" s="23" t="s">
        <v>24</v>
      </c>
      <c r="G435" s="23"/>
      <c r="H435" s="23">
        <v>0.72</v>
      </c>
      <c r="I435">
        <v>2</v>
      </c>
      <c r="J435" s="24" t="str">
        <f>VLOOKUP(H435,[1]Güteklasse!$B$4:$C$8,2)</f>
        <v>D</v>
      </c>
      <c r="K435" t="str">
        <f>VLOOKUP(E435,[1]Händleradressen!$B$3:$E$6,4,0)</f>
        <v>Hamburg</v>
      </c>
      <c r="L435" t="s">
        <v>22</v>
      </c>
      <c r="M435" s="21">
        <v>50</v>
      </c>
      <c r="N435" s="22">
        <v>49.71</v>
      </c>
      <c r="O435" s="22">
        <f t="shared" si="6"/>
        <v>2485.5</v>
      </c>
      <c r="P435" s="22"/>
      <c r="Q435" s="22"/>
    </row>
    <row r="436" spans="1:17" x14ac:dyDescent="0.25">
      <c r="A436" s="20">
        <v>431</v>
      </c>
      <c r="B436" t="s">
        <v>32</v>
      </c>
      <c r="C436" t="s">
        <v>36</v>
      </c>
      <c r="D436" t="s">
        <v>26</v>
      </c>
      <c r="E436" t="s">
        <v>28</v>
      </c>
      <c r="F436" s="23" t="s">
        <v>24</v>
      </c>
      <c r="G436" s="23"/>
      <c r="H436" s="23">
        <v>0.72</v>
      </c>
      <c r="I436">
        <v>4</v>
      </c>
      <c r="J436" s="24" t="str">
        <f>VLOOKUP(H436,[1]Güteklasse!$B$4:$C$8,2)</f>
        <v>D</v>
      </c>
      <c r="K436" t="str">
        <f>VLOOKUP(E436,[1]Händleradressen!$B$3:$E$6,4,0)</f>
        <v>München</v>
      </c>
      <c r="L436" t="s">
        <v>27</v>
      </c>
      <c r="M436" s="21">
        <v>814</v>
      </c>
      <c r="N436" s="22">
        <v>0.71</v>
      </c>
      <c r="O436" s="22">
        <f t="shared" si="6"/>
        <v>577.93999999999994</v>
      </c>
      <c r="P436" s="22"/>
      <c r="Q436" s="22"/>
    </row>
    <row r="437" spans="1:17" x14ac:dyDescent="0.25">
      <c r="A437" s="20">
        <v>432</v>
      </c>
      <c r="B437" t="s">
        <v>32</v>
      </c>
      <c r="C437" t="s">
        <v>20</v>
      </c>
      <c r="D437" t="s">
        <v>34</v>
      </c>
      <c r="E437" t="s">
        <v>38</v>
      </c>
      <c r="F437" s="23" t="s">
        <v>24</v>
      </c>
      <c r="G437" s="23" t="s">
        <v>24</v>
      </c>
      <c r="H437" s="23">
        <v>0.72</v>
      </c>
      <c r="I437">
        <v>3</v>
      </c>
      <c r="J437" s="24" t="str">
        <f>VLOOKUP(H437,[1]Güteklasse!$B$4:$C$8,2)</f>
        <v>D</v>
      </c>
      <c r="K437" t="str">
        <f>VLOOKUP(E437,[1]Händleradressen!$B$3:$E$6,4,0)</f>
        <v>Köln</v>
      </c>
      <c r="L437" t="s">
        <v>22</v>
      </c>
      <c r="M437" s="21">
        <v>14</v>
      </c>
      <c r="N437" s="22">
        <v>46.6</v>
      </c>
      <c r="O437" s="22">
        <f t="shared" si="6"/>
        <v>652.4</v>
      </c>
      <c r="P437" s="22"/>
      <c r="Q437" s="22"/>
    </row>
    <row r="438" spans="1:17" x14ac:dyDescent="0.25">
      <c r="A438" s="20">
        <v>433</v>
      </c>
      <c r="B438" t="s">
        <v>32</v>
      </c>
      <c r="C438" t="s">
        <v>36</v>
      </c>
      <c r="D438" t="s">
        <v>26</v>
      </c>
      <c r="E438" t="s">
        <v>30</v>
      </c>
      <c r="F438" s="23"/>
      <c r="G438" s="23"/>
      <c r="H438" s="23">
        <v>0.72</v>
      </c>
      <c r="I438">
        <v>4</v>
      </c>
      <c r="J438" s="24" t="str">
        <f>VLOOKUP(H438,[1]Güteklasse!$B$4:$C$8,2)</f>
        <v>D</v>
      </c>
      <c r="K438" t="str">
        <f>VLOOKUP(E438,[1]Händleradressen!$B$3:$E$6,4,0)</f>
        <v>Hamburg</v>
      </c>
      <c r="L438" t="s">
        <v>22</v>
      </c>
      <c r="M438" s="21">
        <v>25</v>
      </c>
      <c r="N438" s="22">
        <v>54.73</v>
      </c>
      <c r="O438" s="22">
        <f t="shared" si="6"/>
        <v>1368.25</v>
      </c>
      <c r="P438" s="22"/>
      <c r="Q438" s="22"/>
    </row>
    <row r="439" spans="1:17" x14ac:dyDescent="0.25">
      <c r="A439" s="20">
        <v>434</v>
      </c>
      <c r="B439" t="s">
        <v>32</v>
      </c>
      <c r="C439" t="s">
        <v>36</v>
      </c>
      <c r="D439" t="s">
        <v>33</v>
      </c>
      <c r="E439" t="s">
        <v>28</v>
      </c>
      <c r="F439" s="23" t="s">
        <v>24</v>
      </c>
      <c r="G439" s="23"/>
      <c r="H439" s="23">
        <v>0.72</v>
      </c>
      <c r="I439">
        <v>1</v>
      </c>
      <c r="J439" s="24" t="str">
        <f>VLOOKUP(H439,[1]Güteklasse!$B$4:$C$8,2)</f>
        <v>D</v>
      </c>
      <c r="K439" t="str">
        <f>VLOOKUP(E439,[1]Händleradressen!$B$3:$E$6,4,0)</f>
        <v>München</v>
      </c>
      <c r="L439" t="s">
        <v>22</v>
      </c>
      <c r="M439" s="21">
        <v>40</v>
      </c>
      <c r="N439" s="22">
        <v>48.8</v>
      </c>
      <c r="O439" s="22">
        <f t="shared" si="6"/>
        <v>1952</v>
      </c>
      <c r="P439" s="22"/>
      <c r="Q439" s="22"/>
    </row>
    <row r="440" spans="1:17" x14ac:dyDescent="0.25">
      <c r="A440" s="20">
        <v>207</v>
      </c>
      <c r="B440" t="s">
        <v>32</v>
      </c>
      <c r="C440" t="s">
        <v>36</v>
      </c>
      <c r="D440" t="s">
        <v>21</v>
      </c>
      <c r="E440" t="s">
        <v>30</v>
      </c>
      <c r="F440" s="23" t="s">
        <v>24</v>
      </c>
      <c r="G440" s="23"/>
      <c r="H440" s="23">
        <v>0.35</v>
      </c>
      <c r="I440">
        <v>2</v>
      </c>
      <c r="J440" s="24" t="str">
        <f>VLOOKUP(H440,[1]Güteklasse!$B$4:$C$8,2)</f>
        <v>B</v>
      </c>
      <c r="K440" t="str">
        <f>VLOOKUP(E440,[1]Händleradressen!$B$3:$E$6,4,0)</f>
        <v>Hamburg</v>
      </c>
      <c r="L440" t="s">
        <v>27</v>
      </c>
      <c r="M440" s="21">
        <v>290</v>
      </c>
      <c r="N440" s="22">
        <v>0.92</v>
      </c>
      <c r="O440" s="22">
        <f t="shared" si="6"/>
        <v>266.8</v>
      </c>
      <c r="P440" s="22"/>
      <c r="Q440" s="22"/>
    </row>
    <row r="441" spans="1:17" x14ac:dyDescent="0.25">
      <c r="A441" s="20">
        <v>436</v>
      </c>
      <c r="B441" t="s">
        <v>19</v>
      </c>
      <c r="C441" t="s">
        <v>36</v>
      </c>
      <c r="D441" t="s">
        <v>26</v>
      </c>
      <c r="E441" t="s">
        <v>30</v>
      </c>
      <c r="F441" s="23" t="s">
        <v>24</v>
      </c>
      <c r="G441" s="23"/>
      <c r="H441" s="23">
        <v>0.73</v>
      </c>
      <c r="I441">
        <v>1</v>
      </c>
      <c r="J441" s="24" t="str">
        <f>VLOOKUP(H441,[1]Güteklasse!$B$4:$C$8,2)</f>
        <v>D</v>
      </c>
      <c r="K441" t="str">
        <f>VLOOKUP(E441,[1]Händleradressen!$B$3:$E$6,4,0)</f>
        <v>Hamburg</v>
      </c>
      <c r="L441" t="s">
        <v>22</v>
      </c>
      <c r="M441" s="21">
        <v>987</v>
      </c>
      <c r="N441" s="22">
        <v>49.28</v>
      </c>
      <c r="O441" s="22">
        <f t="shared" si="6"/>
        <v>48639.360000000001</v>
      </c>
      <c r="P441" s="22"/>
      <c r="Q441" s="22"/>
    </row>
    <row r="442" spans="1:17" x14ac:dyDescent="0.25">
      <c r="A442" s="20">
        <v>437</v>
      </c>
      <c r="B442" t="s">
        <v>29</v>
      </c>
      <c r="C442" t="s">
        <v>20</v>
      </c>
      <c r="D442" t="s">
        <v>35</v>
      </c>
      <c r="E442" t="s">
        <v>38</v>
      </c>
      <c r="F442" s="23" t="s">
        <v>24</v>
      </c>
      <c r="G442" s="23" t="s">
        <v>24</v>
      </c>
      <c r="H442" s="23">
        <v>0.73</v>
      </c>
      <c r="I442">
        <v>1</v>
      </c>
      <c r="J442" s="24" t="str">
        <f>VLOOKUP(H442,[1]Güteklasse!$B$4:$C$8,2)</f>
        <v>D</v>
      </c>
      <c r="K442" t="str">
        <f>VLOOKUP(E442,[1]Händleradressen!$B$3:$E$6,4,0)</f>
        <v>Köln</v>
      </c>
      <c r="L442" t="s">
        <v>22</v>
      </c>
      <c r="M442" s="21">
        <v>29</v>
      </c>
      <c r="N442" s="22">
        <v>48.44</v>
      </c>
      <c r="O442" s="22">
        <f t="shared" si="6"/>
        <v>1404.76</v>
      </c>
      <c r="P442" s="22"/>
      <c r="Q442" s="22"/>
    </row>
    <row r="443" spans="1:17" x14ac:dyDescent="0.25">
      <c r="A443" s="20">
        <v>491</v>
      </c>
      <c r="B443" t="s">
        <v>29</v>
      </c>
      <c r="C443" t="s">
        <v>20</v>
      </c>
      <c r="D443" t="s">
        <v>34</v>
      </c>
      <c r="E443" t="s">
        <v>30</v>
      </c>
      <c r="F443" s="23"/>
      <c r="G443" s="23"/>
      <c r="H443" s="23">
        <v>0.84</v>
      </c>
      <c r="I443">
        <v>2</v>
      </c>
      <c r="J443" s="24" t="str">
        <f>VLOOKUP(H443,[1]Güteklasse!$B$4:$C$8,2)</f>
        <v>D</v>
      </c>
      <c r="K443" t="str">
        <f>VLOOKUP(E443,[1]Händleradressen!$B$3:$E$6,4,0)</f>
        <v>Hamburg</v>
      </c>
      <c r="L443" t="s">
        <v>27</v>
      </c>
      <c r="M443" s="21">
        <v>852</v>
      </c>
      <c r="N443" s="22">
        <v>0.32</v>
      </c>
      <c r="O443" s="22">
        <f t="shared" si="6"/>
        <v>272.64</v>
      </c>
      <c r="P443" s="22"/>
      <c r="Q443" s="22"/>
    </row>
    <row r="444" spans="1:17" x14ac:dyDescent="0.25">
      <c r="A444" s="20">
        <v>439</v>
      </c>
      <c r="B444" t="s">
        <v>32</v>
      </c>
      <c r="C444" t="s">
        <v>25</v>
      </c>
      <c r="D444" t="s">
        <v>37</v>
      </c>
      <c r="E444" t="s">
        <v>28</v>
      </c>
      <c r="F444" s="23" t="s">
        <v>24</v>
      </c>
      <c r="G444" s="23"/>
      <c r="H444" s="23">
        <v>0.73</v>
      </c>
      <c r="I444">
        <v>3</v>
      </c>
      <c r="J444" s="24" t="str">
        <f>VLOOKUP(H444,[1]Güteklasse!$B$4:$C$8,2)</f>
        <v>D</v>
      </c>
      <c r="K444" t="str">
        <f>VLOOKUP(E444,[1]Händleradressen!$B$3:$E$6,4,0)</f>
        <v>München</v>
      </c>
      <c r="L444" t="s">
        <v>22</v>
      </c>
      <c r="M444" s="21">
        <v>49</v>
      </c>
      <c r="N444" s="22">
        <v>53.04</v>
      </c>
      <c r="O444" s="22">
        <f t="shared" si="6"/>
        <v>2598.96</v>
      </c>
      <c r="P444" s="22"/>
      <c r="Q444" s="22"/>
    </row>
    <row r="445" spans="1:17" x14ac:dyDescent="0.25">
      <c r="A445" s="20">
        <v>440</v>
      </c>
      <c r="B445" t="s">
        <v>29</v>
      </c>
      <c r="C445" t="s">
        <v>25</v>
      </c>
      <c r="D445" t="s">
        <v>35</v>
      </c>
      <c r="E445" t="s">
        <v>23</v>
      </c>
      <c r="F445" s="23"/>
      <c r="G445" s="23"/>
      <c r="H445" s="23">
        <v>0.74</v>
      </c>
      <c r="I445">
        <v>3</v>
      </c>
      <c r="J445" s="24" t="str">
        <f>VLOOKUP(H445,[1]Güteklasse!$B$4:$C$8,2)</f>
        <v>D</v>
      </c>
      <c r="K445" t="str">
        <f>VLOOKUP(E445,[1]Händleradressen!$B$3:$E$6,4,0)</f>
        <v>Düsseldorf</v>
      </c>
      <c r="L445" t="s">
        <v>27</v>
      </c>
      <c r="M445" s="21">
        <v>634</v>
      </c>
      <c r="N445" s="22">
        <v>0.84</v>
      </c>
      <c r="O445" s="22">
        <f t="shared" si="6"/>
        <v>532.55999999999995</v>
      </c>
      <c r="P445" s="22"/>
      <c r="Q445" s="22"/>
    </row>
    <row r="446" spans="1:17" x14ac:dyDescent="0.25">
      <c r="A446" s="20">
        <v>441</v>
      </c>
      <c r="B446" t="s">
        <v>29</v>
      </c>
      <c r="C446" t="s">
        <v>25</v>
      </c>
      <c r="D446" t="s">
        <v>40</v>
      </c>
      <c r="E446" t="s">
        <v>23</v>
      </c>
      <c r="F446" s="23" t="s">
        <v>24</v>
      </c>
      <c r="G446" s="23" t="s">
        <v>24</v>
      </c>
      <c r="H446" s="23">
        <v>0.74</v>
      </c>
      <c r="I446">
        <v>2</v>
      </c>
      <c r="J446" s="24" t="str">
        <f>VLOOKUP(H446,[1]Güteklasse!$B$4:$C$8,2)</f>
        <v>D</v>
      </c>
      <c r="K446" t="str">
        <f>VLOOKUP(E446,[1]Händleradressen!$B$3:$E$6,4,0)</f>
        <v>Düsseldorf</v>
      </c>
      <c r="L446" t="s">
        <v>22</v>
      </c>
      <c r="M446" s="21">
        <v>30</v>
      </c>
      <c r="N446" s="22">
        <v>48.3</v>
      </c>
      <c r="O446" s="22">
        <f t="shared" si="6"/>
        <v>1449</v>
      </c>
      <c r="P446" s="22"/>
      <c r="Q446" s="22"/>
    </row>
    <row r="447" spans="1:17" x14ac:dyDescent="0.25">
      <c r="A447" s="20">
        <v>340</v>
      </c>
      <c r="B447" t="s">
        <v>29</v>
      </c>
      <c r="C447" t="s">
        <v>31</v>
      </c>
      <c r="D447" t="s">
        <v>26</v>
      </c>
      <c r="E447" t="s">
        <v>28</v>
      </c>
      <c r="F447" s="23"/>
      <c r="G447" s="23"/>
      <c r="H447" s="23">
        <v>0.56999999999999995</v>
      </c>
      <c r="I447">
        <v>1</v>
      </c>
      <c r="J447" s="24" t="str">
        <f>VLOOKUP(H447,[1]Güteklasse!$B$4:$C$8,2)</f>
        <v>C</v>
      </c>
      <c r="K447" t="str">
        <f>VLOOKUP(E447,[1]Händleradressen!$B$3:$E$6,4,0)</f>
        <v>München</v>
      </c>
      <c r="L447" t="s">
        <v>27</v>
      </c>
      <c r="M447" s="21">
        <v>979</v>
      </c>
      <c r="N447" s="22">
        <v>0.28000000000000003</v>
      </c>
      <c r="O447" s="22">
        <f t="shared" si="6"/>
        <v>274.12</v>
      </c>
      <c r="P447" s="22"/>
      <c r="Q447" s="22"/>
    </row>
    <row r="448" spans="1:17" x14ac:dyDescent="0.25">
      <c r="A448" s="20">
        <v>443</v>
      </c>
      <c r="B448" t="s">
        <v>32</v>
      </c>
      <c r="C448" t="s">
        <v>31</v>
      </c>
      <c r="D448" t="s">
        <v>34</v>
      </c>
      <c r="E448" t="s">
        <v>23</v>
      </c>
      <c r="F448" s="23" t="s">
        <v>24</v>
      </c>
      <c r="G448" s="23"/>
      <c r="H448" s="23">
        <v>0.74</v>
      </c>
      <c r="I448">
        <v>1</v>
      </c>
      <c r="J448" s="24" t="str">
        <f>VLOOKUP(H448,[1]Güteklasse!$B$4:$C$8,2)</f>
        <v>D</v>
      </c>
      <c r="K448" t="str">
        <f>VLOOKUP(E448,[1]Händleradressen!$B$3:$E$6,4,0)</f>
        <v>Düsseldorf</v>
      </c>
      <c r="L448" t="s">
        <v>27</v>
      </c>
      <c r="M448" s="21">
        <v>558</v>
      </c>
      <c r="N448" s="22">
        <v>0.91</v>
      </c>
      <c r="O448" s="22">
        <f t="shared" si="6"/>
        <v>507.78000000000003</v>
      </c>
      <c r="P448" s="22"/>
      <c r="Q448" s="22"/>
    </row>
    <row r="449" spans="1:17" x14ac:dyDescent="0.25">
      <c r="A449" s="20">
        <v>444</v>
      </c>
      <c r="B449" t="s">
        <v>19</v>
      </c>
      <c r="C449" t="s">
        <v>20</v>
      </c>
      <c r="D449" t="s">
        <v>21</v>
      </c>
      <c r="E449" t="s">
        <v>30</v>
      </c>
      <c r="F449" s="23" t="s">
        <v>24</v>
      </c>
      <c r="G449" s="23"/>
      <c r="H449" s="23">
        <v>0.75</v>
      </c>
      <c r="I449">
        <v>2</v>
      </c>
      <c r="J449" s="24" t="str">
        <f>VLOOKUP(H449,[1]Güteklasse!$B$4:$C$8,2)</f>
        <v>D</v>
      </c>
      <c r="K449" t="str">
        <f>VLOOKUP(E449,[1]Händleradressen!$B$3:$E$6,4,0)</f>
        <v>Hamburg</v>
      </c>
      <c r="L449" t="s">
        <v>22</v>
      </c>
      <c r="M449" s="21">
        <v>465</v>
      </c>
      <c r="N449" s="22">
        <v>45.56</v>
      </c>
      <c r="O449" s="22">
        <f t="shared" si="6"/>
        <v>21185.4</v>
      </c>
      <c r="P449" s="22"/>
      <c r="Q449" s="22"/>
    </row>
    <row r="450" spans="1:17" x14ac:dyDescent="0.25">
      <c r="A450" s="20">
        <v>445</v>
      </c>
      <c r="B450" t="s">
        <v>19</v>
      </c>
      <c r="C450" t="s">
        <v>20</v>
      </c>
      <c r="D450" t="s">
        <v>34</v>
      </c>
      <c r="E450" t="s">
        <v>23</v>
      </c>
      <c r="F450" s="23" t="s">
        <v>24</v>
      </c>
      <c r="G450" s="23" t="s">
        <v>24</v>
      </c>
      <c r="H450" s="23">
        <v>0.75</v>
      </c>
      <c r="I450">
        <v>3</v>
      </c>
      <c r="J450" s="24" t="str">
        <f>VLOOKUP(H450,[1]Güteklasse!$B$4:$C$8,2)</f>
        <v>D</v>
      </c>
      <c r="K450" t="str">
        <f>VLOOKUP(E450,[1]Händleradressen!$B$3:$E$6,4,0)</f>
        <v>Düsseldorf</v>
      </c>
      <c r="L450" t="s">
        <v>22</v>
      </c>
      <c r="M450" s="21">
        <v>543</v>
      </c>
      <c r="N450" s="22">
        <v>54.23</v>
      </c>
      <c r="O450" s="22">
        <f t="shared" si="6"/>
        <v>29446.89</v>
      </c>
      <c r="P450" s="22"/>
      <c r="Q450" s="22"/>
    </row>
    <row r="451" spans="1:17" x14ac:dyDescent="0.25">
      <c r="A451" s="20">
        <v>446</v>
      </c>
      <c r="B451" t="s">
        <v>19</v>
      </c>
      <c r="C451" t="s">
        <v>20</v>
      </c>
      <c r="D451" t="s">
        <v>21</v>
      </c>
      <c r="E451" t="s">
        <v>30</v>
      </c>
      <c r="F451" s="23" t="s">
        <v>24</v>
      </c>
      <c r="G451" s="23"/>
      <c r="H451" s="23">
        <v>0.75</v>
      </c>
      <c r="I451">
        <v>4</v>
      </c>
      <c r="J451" s="24" t="str">
        <f>VLOOKUP(H451,[1]Güteklasse!$B$4:$C$8,2)</f>
        <v>D</v>
      </c>
      <c r="K451" t="str">
        <f>VLOOKUP(E451,[1]Händleradressen!$B$3:$E$6,4,0)</f>
        <v>Hamburg</v>
      </c>
      <c r="L451" t="s">
        <v>22</v>
      </c>
      <c r="M451" s="21">
        <v>5161</v>
      </c>
      <c r="N451" s="22">
        <v>49.06</v>
      </c>
      <c r="O451" s="22">
        <f t="shared" si="6"/>
        <v>253198.66</v>
      </c>
      <c r="P451" s="22"/>
      <c r="Q451" s="22"/>
    </row>
    <row r="452" spans="1:17" x14ac:dyDescent="0.25">
      <c r="A452" s="20">
        <v>341</v>
      </c>
      <c r="B452" t="s">
        <v>29</v>
      </c>
      <c r="C452" t="s">
        <v>25</v>
      </c>
      <c r="D452" t="s">
        <v>21</v>
      </c>
      <c r="E452" t="s">
        <v>38</v>
      </c>
      <c r="F452" s="23" t="s">
        <v>24</v>
      </c>
      <c r="G452" s="23"/>
      <c r="H452" s="23">
        <v>0.56999999999999995</v>
      </c>
      <c r="I452">
        <v>3</v>
      </c>
      <c r="J452" s="24" t="str">
        <f>VLOOKUP(H452,[1]Güteklasse!$B$4:$C$8,2)</f>
        <v>C</v>
      </c>
      <c r="K452" t="str">
        <f>VLOOKUP(E452,[1]Händleradressen!$B$3:$E$6,4,0)</f>
        <v>Köln</v>
      </c>
      <c r="L452" t="s">
        <v>27</v>
      </c>
      <c r="M452" s="21">
        <v>902</v>
      </c>
      <c r="N452" s="22">
        <v>0.32</v>
      </c>
      <c r="O452" s="22">
        <f t="shared" si="6"/>
        <v>288.64</v>
      </c>
      <c r="P452" s="22"/>
      <c r="Q452" s="22"/>
    </row>
    <row r="453" spans="1:17" x14ac:dyDescent="0.25">
      <c r="A453" s="20">
        <v>524</v>
      </c>
      <c r="B453" t="s">
        <v>29</v>
      </c>
      <c r="C453" t="s">
        <v>31</v>
      </c>
      <c r="D453" t="s">
        <v>34</v>
      </c>
      <c r="E453" t="s">
        <v>23</v>
      </c>
      <c r="F453" s="23" t="s">
        <v>24</v>
      </c>
      <c r="G453" s="23"/>
      <c r="H453" s="23">
        <v>0.89</v>
      </c>
      <c r="I453">
        <v>5</v>
      </c>
      <c r="J453" s="24" t="str">
        <f>VLOOKUP(H453,[1]Güteklasse!$B$4:$C$8,2)</f>
        <v>D</v>
      </c>
      <c r="K453" t="str">
        <f>VLOOKUP(E453,[1]Händleradressen!$B$3:$E$6,4,0)</f>
        <v>Düsseldorf</v>
      </c>
      <c r="L453" t="s">
        <v>27</v>
      </c>
      <c r="M453" s="21">
        <v>519</v>
      </c>
      <c r="N453" s="22">
        <v>0.57999999999999996</v>
      </c>
      <c r="O453" s="22">
        <f t="shared" si="6"/>
        <v>301.02</v>
      </c>
      <c r="P453" s="22"/>
      <c r="Q453" s="22"/>
    </row>
    <row r="454" spans="1:17" x14ac:dyDescent="0.25">
      <c r="A454" s="20">
        <v>449</v>
      </c>
      <c r="B454" t="s">
        <v>29</v>
      </c>
      <c r="C454" t="s">
        <v>25</v>
      </c>
      <c r="D454" t="s">
        <v>35</v>
      </c>
      <c r="E454" t="s">
        <v>30</v>
      </c>
      <c r="F454" s="23"/>
      <c r="G454" s="23"/>
      <c r="H454" s="23">
        <v>0.75</v>
      </c>
      <c r="I454">
        <v>5</v>
      </c>
      <c r="J454" s="24" t="str">
        <f>VLOOKUP(H454,[1]Güteklasse!$B$4:$C$8,2)</f>
        <v>D</v>
      </c>
      <c r="K454" t="str">
        <f>VLOOKUP(E454,[1]Händleradressen!$B$3:$E$6,4,0)</f>
        <v>Hamburg</v>
      </c>
      <c r="L454" t="s">
        <v>27</v>
      </c>
      <c r="M454" s="21">
        <v>652</v>
      </c>
      <c r="N454" s="22">
        <v>0.81</v>
      </c>
      <c r="O454" s="22">
        <f t="shared" ref="O454:O517" si="7">M454*N454</f>
        <v>528.12</v>
      </c>
      <c r="P454" s="22"/>
      <c r="Q454" s="22"/>
    </row>
    <row r="455" spans="1:17" x14ac:dyDescent="0.25">
      <c r="A455" s="20">
        <v>450</v>
      </c>
      <c r="B455" t="s">
        <v>29</v>
      </c>
      <c r="C455" t="s">
        <v>36</v>
      </c>
      <c r="D455" t="s">
        <v>34</v>
      </c>
      <c r="E455" t="s">
        <v>30</v>
      </c>
      <c r="F455" s="23" t="s">
        <v>24</v>
      </c>
      <c r="G455" s="23" t="s">
        <v>24</v>
      </c>
      <c r="H455" s="23">
        <v>0.75</v>
      </c>
      <c r="I455">
        <v>4</v>
      </c>
      <c r="J455" s="24" t="str">
        <f>VLOOKUP(H455,[1]Güteklasse!$B$4:$C$8,2)</f>
        <v>D</v>
      </c>
      <c r="K455" t="str">
        <f>VLOOKUP(E455,[1]Händleradressen!$B$3:$E$6,4,0)</f>
        <v>Hamburg</v>
      </c>
      <c r="L455" t="s">
        <v>22</v>
      </c>
      <c r="M455" s="21">
        <v>20</v>
      </c>
      <c r="N455" s="22">
        <v>53.05</v>
      </c>
      <c r="O455" s="22">
        <f t="shared" si="7"/>
        <v>1061</v>
      </c>
      <c r="P455" s="22"/>
      <c r="Q455" s="22"/>
    </row>
    <row r="456" spans="1:17" x14ac:dyDescent="0.25">
      <c r="A456" s="20">
        <v>129</v>
      </c>
      <c r="B456" t="s">
        <v>29</v>
      </c>
      <c r="C456" t="s">
        <v>25</v>
      </c>
      <c r="D456" t="s">
        <v>26</v>
      </c>
      <c r="E456" t="s">
        <v>23</v>
      </c>
      <c r="F456" s="23" t="s">
        <v>24</v>
      </c>
      <c r="G456" s="23"/>
      <c r="H456" s="23">
        <v>0.22</v>
      </c>
      <c r="I456">
        <v>1</v>
      </c>
      <c r="J456" s="24" t="str">
        <f>VLOOKUP(H456,[1]Güteklasse!$B$4:$C$8,2)</f>
        <v>A</v>
      </c>
      <c r="K456" t="str">
        <f>VLOOKUP(E456,[1]Händleradressen!$B$3:$E$6,4,0)</f>
        <v>Düsseldorf</v>
      </c>
      <c r="L456" t="s">
        <v>27</v>
      </c>
      <c r="M456" s="21">
        <v>702</v>
      </c>
      <c r="N456" s="22">
        <v>0.44</v>
      </c>
      <c r="O456" s="22">
        <f t="shared" si="7"/>
        <v>308.88</v>
      </c>
      <c r="P456" s="22"/>
      <c r="Q456" s="22"/>
    </row>
    <row r="457" spans="1:17" x14ac:dyDescent="0.25">
      <c r="A457" s="20">
        <v>452</v>
      </c>
      <c r="B457" t="s">
        <v>32</v>
      </c>
      <c r="C457" t="s">
        <v>25</v>
      </c>
      <c r="D457" t="s">
        <v>33</v>
      </c>
      <c r="E457" t="s">
        <v>28</v>
      </c>
      <c r="F457" s="23" t="s">
        <v>24</v>
      </c>
      <c r="G457" s="23" t="s">
        <v>24</v>
      </c>
      <c r="H457" s="23">
        <v>0.75</v>
      </c>
      <c r="I457">
        <v>5</v>
      </c>
      <c r="J457" s="24" t="str">
        <f>VLOOKUP(H457,[1]Güteklasse!$B$4:$C$8,2)</f>
        <v>D</v>
      </c>
      <c r="K457" t="str">
        <f>VLOOKUP(E457,[1]Händleradressen!$B$3:$E$6,4,0)</f>
        <v>München</v>
      </c>
      <c r="L457" t="s">
        <v>22</v>
      </c>
      <c r="M457" s="21">
        <v>20</v>
      </c>
      <c r="N457" s="22">
        <v>54.03</v>
      </c>
      <c r="O457" s="22">
        <f t="shared" si="7"/>
        <v>1080.5999999999999</v>
      </c>
      <c r="P457" s="22"/>
      <c r="Q457" s="22"/>
    </row>
    <row r="458" spans="1:17" x14ac:dyDescent="0.25">
      <c r="A458" s="20">
        <v>297</v>
      </c>
      <c r="B458" t="s">
        <v>29</v>
      </c>
      <c r="C458" t="s">
        <v>20</v>
      </c>
      <c r="D458" t="s">
        <v>26</v>
      </c>
      <c r="E458" t="s">
        <v>38</v>
      </c>
      <c r="F458" s="23" t="s">
        <v>24</v>
      </c>
      <c r="G458" s="23"/>
      <c r="H458" s="23">
        <v>0.49</v>
      </c>
      <c r="I458">
        <v>3</v>
      </c>
      <c r="J458" s="24" t="str">
        <f>VLOOKUP(H458,[1]Güteklasse!$B$4:$C$8,2)</f>
        <v>C</v>
      </c>
      <c r="K458" t="str">
        <f>VLOOKUP(E458,[1]Händleradressen!$B$3:$E$6,4,0)</f>
        <v>Köln</v>
      </c>
      <c r="L458" t="s">
        <v>27</v>
      </c>
      <c r="M458" s="21">
        <v>412</v>
      </c>
      <c r="N458" s="22">
        <v>0.75</v>
      </c>
      <c r="O458" s="22">
        <f t="shared" si="7"/>
        <v>309</v>
      </c>
      <c r="P458" s="22"/>
      <c r="Q458" s="22"/>
    </row>
    <row r="459" spans="1:17" x14ac:dyDescent="0.25">
      <c r="A459" s="20">
        <v>454</v>
      </c>
      <c r="B459" t="s">
        <v>19</v>
      </c>
      <c r="C459" t="s">
        <v>36</v>
      </c>
      <c r="D459" t="s">
        <v>26</v>
      </c>
      <c r="E459" t="s">
        <v>38</v>
      </c>
      <c r="F459" s="23" t="s">
        <v>24</v>
      </c>
      <c r="G459" s="23" t="s">
        <v>24</v>
      </c>
      <c r="H459" s="23">
        <v>0.76</v>
      </c>
      <c r="I459">
        <v>2</v>
      </c>
      <c r="J459" s="24" t="str">
        <f>VLOOKUP(H459,[1]Güteklasse!$B$4:$C$8,2)</f>
        <v>D</v>
      </c>
      <c r="K459" t="str">
        <f>VLOOKUP(E459,[1]Händleradressen!$B$3:$E$6,4,0)</f>
        <v>Köln</v>
      </c>
      <c r="L459" t="s">
        <v>22</v>
      </c>
      <c r="M459" s="21">
        <v>4374</v>
      </c>
      <c r="N459" s="22">
        <v>45.45</v>
      </c>
      <c r="O459" s="22">
        <f t="shared" si="7"/>
        <v>198798.30000000002</v>
      </c>
      <c r="P459" s="22"/>
      <c r="Q459" s="22"/>
    </row>
    <row r="460" spans="1:17" x14ac:dyDescent="0.25">
      <c r="A460" s="20">
        <v>455</v>
      </c>
      <c r="B460" t="s">
        <v>29</v>
      </c>
      <c r="C460" t="s">
        <v>36</v>
      </c>
      <c r="D460" t="s">
        <v>33</v>
      </c>
      <c r="E460" t="s">
        <v>23</v>
      </c>
      <c r="F460" s="23"/>
      <c r="G460" s="23" t="s">
        <v>24</v>
      </c>
      <c r="H460" s="23">
        <v>0.76</v>
      </c>
      <c r="I460">
        <v>5</v>
      </c>
      <c r="J460" s="24" t="str">
        <f>VLOOKUP(H460,[1]Güteklasse!$B$4:$C$8,2)</f>
        <v>D</v>
      </c>
      <c r="K460" t="str">
        <f>VLOOKUP(E460,[1]Händleradressen!$B$3:$E$6,4,0)</f>
        <v>Düsseldorf</v>
      </c>
      <c r="L460" t="s">
        <v>22</v>
      </c>
      <c r="M460" s="21">
        <v>13</v>
      </c>
      <c r="N460" s="22">
        <v>50.08</v>
      </c>
      <c r="O460" s="22">
        <f t="shared" si="7"/>
        <v>651.04</v>
      </c>
      <c r="P460" s="22"/>
      <c r="Q460" s="22"/>
    </row>
    <row r="461" spans="1:17" x14ac:dyDescent="0.25">
      <c r="A461" s="20">
        <v>456</v>
      </c>
      <c r="B461" t="s">
        <v>29</v>
      </c>
      <c r="C461" t="s">
        <v>20</v>
      </c>
      <c r="D461" t="s">
        <v>35</v>
      </c>
      <c r="E461" t="s">
        <v>30</v>
      </c>
      <c r="F461" s="23" t="s">
        <v>24</v>
      </c>
      <c r="G461" s="23"/>
      <c r="H461" s="23">
        <v>0.76</v>
      </c>
      <c r="I461">
        <v>1</v>
      </c>
      <c r="J461" s="24" t="str">
        <f>VLOOKUP(H461,[1]Güteklasse!$B$4:$C$8,2)</f>
        <v>D</v>
      </c>
      <c r="K461" t="str">
        <f>VLOOKUP(E461,[1]Händleradressen!$B$3:$E$6,4,0)</f>
        <v>Hamburg</v>
      </c>
      <c r="L461" t="s">
        <v>22</v>
      </c>
      <c r="M461" s="21">
        <v>32</v>
      </c>
      <c r="N461" s="22">
        <v>49.25</v>
      </c>
      <c r="O461" s="22">
        <f t="shared" si="7"/>
        <v>1576</v>
      </c>
      <c r="P461" s="22"/>
      <c r="Q461" s="22"/>
    </row>
    <row r="462" spans="1:17" x14ac:dyDescent="0.25">
      <c r="A462" s="20">
        <v>74</v>
      </c>
      <c r="B462" t="s">
        <v>29</v>
      </c>
      <c r="C462" t="s">
        <v>25</v>
      </c>
      <c r="D462" t="s">
        <v>34</v>
      </c>
      <c r="E462" t="s">
        <v>38</v>
      </c>
      <c r="F462" s="23" t="s">
        <v>24</v>
      </c>
      <c r="G462" s="23"/>
      <c r="H462" s="23">
        <v>0.13</v>
      </c>
      <c r="I462">
        <v>3</v>
      </c>
      <c r="J462" s="24" t="str">
        <f>VLOOKUP(H462,[1]Güteklasse!$B$4:$C$8,2)</f>
        <v>A</v>
      </c>
      <c r="K462" t="str">
        <f>VLOOKUP(E462,[1]Händleradressen!$B$3:$E$6,4,0)</f>
        <v>Köln</v>
      </c>
      <c r="L462" t="s">
        <v>27</v>
      </c>
      <c r="M462" s="21">
        <v>591</v>
      </c>
      <c r="N462" s="22">
        <v>0.53</v>
      </c>
      <c r="O462" s="22">
        <f t="shared" si="7"/>
        <v>313.23</v>
      </c>
      <c r="P462" s="22"/>
      <c r="Q462" s="22"/>
    </row>
    <row r="463" spans="1:17" x14ac:dyDescent="0.25">
      <c r="A463" s="20">
        <v>292</v>
      </c>
      <c r="B463" t="s">
        <v>29</v>
      </c>
      <c r="C463" t="s">
        <v>20</v>
      </c>
      <c r="D463" t="s">
        <v>33</v>
      </c>
      <c r="E463" t="s">
        <v>38</v>
      </c>
      <c r="F463" s="23" t="s">
        <v>24</v>
      </c>
      <c r="G463" s="23"/>
      <c r="H463" s="23">
        <v>0.48</v>
      </c>
      <c r="I463">
        <v>3</v>
      </c>
      <c r="J463" s="24" t="str">
        <f>VLOOKUP(H463,[1]Güteklasse!$B$4:$C$8,2)</f>
        <v>C</v>
      </c>
      <c r="K463" t="str">
        <f>VLOOKUP(E463,[1]Händleradressen!$B$3:$E$6,4,0)</f>
        <v>Köln</v>
      </c>
      <c r="L463" t="s">
        <v>27</v>
      </c>
      <c r="M463" s="21">
        <v>603</v>
      </c>
      <c r="N463" s="22">
        <v>0.52</v>
      </c>
      <c r="O463" s="22">
        <f t="shared" si="7"/>
        <v>313.56</v>
      </c>
      <c r="P463" s="22"/>
      <c r="Q463" s="22"/>
    </row>
    <row r="464" spans="1:17" x14ac:dyDescent="0.25">
      <c r="A464" s="20">
        <v>459</v>
      </c>
      <c r="B464" t="s">
        <v>19</v>
      </c>
      <c r="C464" t="s">
        <v>20</v>
      </c>
      <c r="D464" t="s">
        <v>34</v>
      </c>
      <c r="E464" t="s">
        <v>38</v>
      </c>
      <c r="F464" s="23"/>
      <c r="G464" s="23"/>
      <c r="H464" s="23">
        <v>0.77</v>
      </c>
      <c r="I464">
        <v>3</v>
      </c>
      <c r="J464" s="24" t="str">
        <f>VLOOKUP(H464,[1]Güteklasse!$B$4:$C$8,2)</f>
        <v>D</v>
      </c>
      <c r="K464" t="str">
        <f>VLOOKUP(E464,[1]Händleradressen!$B$3:$E$6,4,0)</f>
        <v>Köln</v>
      </c>
      <c r="L464" t="s">
        <v>27</v>
      </c>
      <c r="M464" s="21">
        <v>5673</v>
      </c>
      <c r="N464" s="22">
        <v>0.65</v>
      </c>
      <c r="O464" s="22">
        <f t="shared" si="7"/>
        <v>3687.4500000000003</v>
      </c>
      <c r="P464" s="22"/>
      <c r="Q464" s="22"/>
    </row>
    <row r="465" spans="1:17" x14ac:dyDescent="0.25">
      <c r="A465" s="20">
        <v>460</v>
      </c>
      <c r="B465" t="s">
        <v>19</v>
      </c>
      <c r="C465" t="s">
        <v>36</v>
      </c>
      <c r="D465" t="s">
        <v>33</v>
      </c>
      <c r="E465" t="s">
        <v>23</v>
      </c>
      <c r="F465" s="23"/>
      <c r="G465" s="23"/>
      <c r="H465" s="23">
        <v>0.77</v>
      </c>
      <c r="I465">
        <v>2</v>
      </c>
      <c r="J465" s="24" t="str">
        <f>VLOOKUP(H465,[1]Güteklasse!$B$4:$C$8,2)</f>
        <v>D</v>
      </c>
      <c r="K465" t="str">
        <f>VLOOKUP(E465,[1]Händleradressen!$B$3:$E$6,4,0)</f>
        <v>Düsseldorf</v>
      </c>
      <c r="L465" t="s">
        <v>27</v>
      </c>
      <c r="M465" s="21">
        <v>5566</v>
      </c>
      <c r="N465" s="22">
        <v>0.94</v>
      </c>
      <c r="O465" s="22">
        <f t="shared" si="7"/>
        <v>5232.04</v>
      </c>
      <c r="P465" s="22"/>
      <c r="Q465" s="22"/>
    </row>
    <row r="466" spans="1:17" x14ac:dyDescent="0.25">
      <c r="A466" s="20">
        <v>461</v>
      </c>
      <c r="B466" t="s">
        <v>19</v>
      </c>
      <c r="C466" t="s">
        <v>20</v>
      </c>
      <c r="D466" t="s">
        <v>26</v>
      </c>
      <c r="E466" t="s">
        <v>38</v>
      </c>
      <c r="F466" s="23"/>
      <c r="G466" s="23" t="s">
        <v>24</v>
      </c>
      <c r="H466" s="23">
        <v>0.77</v>
      </c>
      <c r="I466">
        <v>4</v>
      </c>
      <c r="J466" s="24" t="str">
        <f>VLOOKUP(H466,[1]Güteklasse!$B$4:$C$8,2)</f>
        <v>D</v>
      </c>
      <c r="K466" t="str">
        <f>VLOOKUP(E466,[1]Händleradressen!$B$3:$E$6,4,0)</f>
        <v>Köln</v>
      </c>
      <c r="L466" t="s">
        <v>22</v>
      </c>
      <c r="M466" s="21">
        <v>894</v>
      </c>
      <c r="N466" s="22">
        <v>54.11</v>
      </c>
      <c r="O466" s="22">
        <f t="shared" si="7"/>
        <v>48374.34</v>
      </c>
      <c r="P466" s="22"/>
      <c r="Q466" s="22"/>
    </row>
    <row r="467" spans="1:17" x14ac:dyDescent="0.25">
      <c r="A467" s="20">
        <v>462</v>
      </c>
      <c r="B467" t="s">
        <v>29</v>
      </c>
      <c r="C467" t="s">
        <v>31</v>
      </c>
      <c r="D467" t="s">
        <v>34</v>
      </c>
      <c r="E467" t="s">
        <v>30</v>
      </c>
      <c r="F467" s="23"/>
      <c r="G467" s="23" t="s">
        <v>24</v>
      </c>
      <c r="H467" s="23">
        <v>0.77</v>
      </c>
      <c r="I467">
        <v>1</v>
      </c>
      <c r="J467" s="24" t="str">
        <f>VLOOKUP(H467,[1]Güteklasse!$B$4:$C$8,2)</f>
        <v>D</v>
      </c>
      <c r="K467" t="str">
        <f>VLOOKUP(E467,[1]Händleradressen!$B$3:$E$6,4,0)</f>
        <v>Hamburg</v>
      </c>
      <c r="L467" t="s">
        <v>22</v>
      </c>
      <c r="M467" s="21">
        <v>40</v>
      </c>
      <c r="N467" s="22">
        <v>49.83</v>
      </c>
      <c r="O467" s="22">
        <f t="shared" si="7"/>
        <v>1993.1999999999998</v>
      </c>
      <c r="P467" s="22"/>
      <c r="Q467" s="22"/>
    </row>
    <row r="468" spans="1:17" x14ac:dyDescent="0.25">
      <c r="A468" s="20">
        <v>350</v>
      </c>
      <c r="B468" t="s">
        <v>32</v>
      </c>
      <c r="C468" t="s">
        <v>31</v>
      </c>
      <c r="D468" t="s">
        <v>21</v>
      </c>
      <c r="E468" t="s">
        <v>30</v>
      </c>
      <c r="F468" s="23" t="s">
        <v>24</v>
      </c>
      <c r="G468" s="23"/>
      <c r="H468" s="23">
        <v>0.57999999999999996</v>
      </c>
      <c r="I468">
        <v>2</v>
      </c>
      <c r="J468" s="24" t="str">
        <f>VLOOKUP(H468,[1]Güteklasse!$B$4:$C$8,2)</f>
        <v>D</v>
      </c>
      <c r="K468" t="str">
        <f>VLOOKUP(E468,[1]Händleradressen!$B$3:$E$6,4,0)</f>
        <v>Hamburg</v>
      </c>
      <c r="L468" t="s">
        <v>27</v>
      </c>
      <c r="M468" s="21">
        <v>535</v>
      </c>
      <c r="N468" s="22">
        <v>0.59</v>
      </c>
      <c r="O468" s="22">
        <f t="shared" si="7"/>
        <v>315.64999999999998</v>
      </c>
      <c r="P468" s="22"/>
      <c r="Q468" s="22"/>
    </row>
    <row r="469" spans="1:17" x14ac:dyDescent="0.25">
      <c r="A469" s="20">
        <v>464</v>
      </c>
      <c r="B469" t="s">
        <v>32</v>
      </c>
      <c r="C469" t="s">
        <v>31</v>
      </c>
      <c r="D469" t="s">
        <v>34</v>
      </c>
      <c r="E469" t="s">
        <v>38</v>
      </c>
      <c r="F469" s="23" t="s">
        <v>24</v>
      </c>
      <c r="G469" s="23"/>
      <c r="H469" s="23">
        <v>0.77</v>
      </c>
      <c r="I469">
        <v>1</v>
      </c>
      <c r="J469" s="24" t="str">
        <f>VLOOKUP(H469,[1]Güteklasse!$B$4:$C$8,2)</f>
        <v>D</v>
      </c>
      <c r="K469" t="str">
        <f>VLOOKUP(E469,[1]Händleradressen!$B$3:$E$6,4,0)</f>
        <v>Köln</v>
      </c>
      <c r="L469" t="s">
        <v>22</v>
      </c>
      <c r="M469" s="21">
        <v>12</v>
      </c>
      <c r="N469" s="22">
        <v>50.34</v>
      </c>
      <c r="O469" s="22">
        <f t="shared" si="7"/>
        <v>604.08000000000004</v>
      </c>
      <c r="P469" s="22"/>
      <c r="Q469" s="22"/>
    </row>
    <row r="470" spans="1:17" x14ac:dyDescent="0.25">
      <c r="A470" s="20">
        <v>362</v>
      </c>
      <c r="B470" t="s">
        <v>19</v>
      </c>
      <c r="C470" t="s">
        <v>36</v>
      </c>
      <c r="D470" t="s">
        <v>37</v>
      </c>
      <c r="E470" t="s">
        <v>38</v>
      </c>
      <c r="F470" s="23" t="s">
        <v>24</v>
      </c>
      <c r="G470" s="23"/>
      <c r="H470" s="23">
        <v>0.6</v>
      </c>
      <c r="I470">
        <v>4</v>
      </c>
      <c r="J470" s="24" t="str">
        <f>VLOOKUP(H470,[1]Güteklasse!$B$4:$C$8,2)</f>
        <v>D</v>
      </c>
      <c r="K470" t="str">
        <f>VLOOKUP(E470,[1]Händleradressen!$B$3:$E$6,4,0)</f>
        <v>Köln</v>
      </c>
      <c r="L470" t="s">
        <v>27</v>
      </c>
      <c r="M470" s="21">
        <v>342</v>
      </c>
      <c r="N470" s="22">
        <v>0.93</v>
      </c>
      <c r="O470" s="22">
        <f t="shared" si="7"/>
        <v>318.06</v>
      </c>
      <c r="P470" s="22"/>
      <c r="Q470" s="22"/>
    </row>
    <row r="471" spans="1:17" x14ac:dyDescent="0.25">
      <c r="A471" s="20">
        <v>347</v>
      </c>
      <c r="B471" t="s">
        <v>29</v>
      </c>
      <c r="C471" t="s">
        <v>31</v>
      </c>
      <c r="D471" t="s">
        <v>34</v>
      </c>
      <c r="E471" t="s">
        <v>38</v>
      </c>
      <c r="F471" s="23" t="s">
        <v>24</v>
      </c>
      <c r="G471" s="23" t="s">
        <v>24</v>
      </c>
      <c r="H471" s="23">
        <v>0.57999999999999996</v>
      </c>
      <c r="I471">
        <v>4</v>
      </c>
      <c r="J471" s="24" t="str">
        <f>VLOOKUP(H471,[1]Güteklasse!$B$4:$C$8,2)</f>
        <v>D</v>
      </c>
      <c r="K471" t="str">
        <f>VLOOKUP(E471,[1]Händleradressen!$B$3:$E$6,4,0)</f>
        <v>Köln</v>
      </c>
      <c r="L471" t="s">
        <v>22</v>
      </c>
      <c r="M471" s="21">
        <v>7</v>
      </c>
      <c r="N471" s="22">
        <v>45.61</v>
      </c>
      <c r="O471" s="22">
        <f t="shared" si="7"/>
        <v>319.27</v>
      </c>
      <c r="P471" s="22"/>
      <c r="Q471" s="22"/>
    </row>
    <row r="472" spans="1:17" x14ac:dyDescent="0.25">
      <c r="A472" s="20">
        <v>467</v>
      </c>
      <c r="B472" t="s">
        <v>32</v>
      </c>
      <c r="C472" t="s">
        <v>20</v>
      </c>
      <c r="D472" t="s">
        <v>34</v>
      </c>
      <c r="E472" t="s">
        <v>30</v>
      </c>
      <c r="F472" s="23" t="s">
        <v>24</v>
      </c>
      <c r="G472" s="23"/>
      <c r="H472" s="23">
        <v>0.78</v>
      </c>
      <c r="I472">
        <v>1</v>
      </c>
      <c r="J472" s="24" t="str">
        <f>VLOOKUP(H472,[1]Güteklasse!$B$4:$C$8,2)</f>
        <v>D</v>
      </c>
      <c r="K472" t="str">
        <f>VLOOKUP(E472,[1]Händleradressen!$B$3:$E$6,4,0)</f>
        <v>Hamburg</v>
      </c>
      <c r="L472" t="s">
        <v>22</v>
      </c>
      <c r="M472" s="21">
        <v>32</v>
      </c>
      <c r="N472" s="22">
        <v>47.08</v>
      </c>
      <c r="O472" s="22">
        <f t="shared" si="7"/>
        <v>1506.56</v>
      </c>
      <c r="P472" s="22"/>
      <c r="Q472" s="22"/>
    </row>
    <row r="473" spans="1:17" x14ac:dyDescent="0.25">
      <c r="A473" s="20">
        <v>468</v>
      </c>
      <c r="B473" t="s">
        <v>29</v>
      </c>
      <c r="C473" t="s">
        <v>25</v>
      </c>
      <c r="D473" t="s">
        <v>34</v>
      </c>
      <c r="E473" t="s">
        <v>28</v>
      </c>
      <c r="F473" s="23" t="s">
        <v>24</v>
      </c>
      <c r="G473" s="23"/>
      <c r="H473" s="23">
        <v>0.79</v>
      </c>
      <c r="I473">
        <v>4</v>
      </c>
      <c r="J473" s="24" t="str">
        <f>VLOOKUP(H473,[1]Güteklasse!$B$4:$C$8,2)</f>
        <v>D</v>
      </c>
      <c r="K473" t="str">
        <f>VLOOKUP(E473,[1]Händleradressen!$B$3:$E$6,4,0)</f>
        <v>München</v>
      </c>
      <c r="L473" t="s">
        <v>22</v>
      </c>
      <c r="M473" s="21">
        <v>38</v>
      </c>
      <c r="N473" s="22">
        <v>50.8</v>
      </c>
      <c r="O473" s="22">
        <f t="shared" si="7"/>
        <v>1930.3999999999999</v>
      </c>
      <c r="P473" s="22"/>
      <c r="Q473" s="22"/>
    </row>
    <row r="474" spans="1:17" x14ac:dyDescent="0.25">
      <c r="A474" s="20">
        <v>131</v>
      </c>
      <c r="B474" t="s">
        <v>32</v>
      </c>
      <c r="C474" t="s">
        <v>36</v>
      </c>
      <c r="D474" t="s">
        <v>33</v>
      </c>
      <c r="E474" t="s">
        <v>23</v>
      </c>
      <c r="F474" s="23"/>
      <c r="G474" s="23"/>
      <c r="H474" s="23">
        <v>0.22</v>
      </c>
      <c r="I474">
        <v>4</v>
      </c>
      <c r="J474" s="24" t="str">
        <f>VLOOKUP(H474,[1]Güteklasse!$B$4:$C$8,2)</f>
        <v>A</v>
      </c>
      <c r="K474" t="str">
        <f>VLOOKUP(E474,[1]Händleradressen!$B$3:$E$6,4,0)</f>
        <v>Düsseldorf</v>
      </c>
      <c r="L474" t="s">
        <v>27</v>
      </c>
      <c r="M474" s="21">
        <v>742</v>
      </c>
      <c r="N474" s="22">
        <v>0.44</v>
      </c>
      <c r="O474" s="22">
        <f t="shared" si="7"/>
        <v>326.48</v>
      </c>
      <c r="P474" s="22"/>
      <c r="Q474" s="22"/>
    </row>
    <row r="475" spans="1:17" x14ac:dyDescent="0.25">
      <c r="A475" s="20">
        <v>197</v>
      </c>
      <c r="B475" t="s">
        <v>29</v>
      </c>
      <c r="C475" t="s">
        <v>31</v>
      </c>
      <c r="D475" t="s">
        <v>26</v>
      </c>
      <c r="E475" t="s">
        <v>30</v>
      </c>
      <c r="F475" s="23" t="s">
        <v>24</v>
      </c>
      <c r="G475" s="23"/>
      <c r="H475" s="23">
        <v>0.34</v>
      </c>
      <c r="I475">
        <v>4</v>
      </c>
      <c r="J475" s="24" t="str">
        <f>VLOOKUP(H475,[1]Güteklasse!$B$4:$C$8,2)</f>
        <v>B</v>
      </c>
      <c r="K475" t="str">
        <f>VLOOKUP(E475,[1]Händleradressen!$B$3:$E$6,4,0)</f>
        <v>Hamburg</v>
      </c>
      <c r="L475" t="s">
        <v>27</v>
      </c>
      <c r="M475" s="21">
        <v>734</v>
      </c>
      <c r="N475" s="22">
        <v>0.45</v>
      </c>
      <c r="O475" s="22">
        <f t="shared" si="7"/>
        <v>330.3</v>
      </c>
      <c r="P475" s="22"/>
      <c r="Q475" s="22"/>
    </row>
    <row r="476" spans="1:17" x14ac:dyDescent="0.25">
      <c r="A476" s="20">
        <v>471</v>
      </c>
      <c r="B476" t="s">
        <v>19</v>
      </c>
      <c r="C476" t="s">
        <v>20</v>
      </c>
      <c r="D476" t="s">
        <v>37</v>
      </c>
      <c r="E476" t="s">
        <v>38</v>
      </c>
      <c r="F476" s="23" t="s">
        <v>24</v>
      </c>
      <c r="G476" s="23"/>
      <c r="H476" s="23">
        <v>0.81</v>
      </c>
      <c r="I476">
        <v>2</v>
      </c>
      <c r="J476" s="24" t="str">
        <f>VLOOKUP(H476,[1]Güteklasse!$B$4:$C$8,2)</f>
        <v>D</v>
      </c>
      <c r="K476" t="str">
        <f>VLOOKUP(E476,[1]Händleradressen!$B$3:$E$6,4,0)</f>
        <v>Köln</v>
      </c>
      <c r="L476" t="s">
        <v>27</v>
      </c>
      <c r="M476" s="21">
        <v>5898</v>
      </c>
      <c r="N476" s="22">
        <v>0.48</v>
      </c>
      <c r="O476" s="22">
        <f t="shared" si="7"/>
        <v>2831.04</v>
      </c>
      <c r="P476" s="22"/>
      <c r="Q476" s="22"/>
    </row>
    <row r="477" spans="1:17" x14ac:dyDescent="0.25">
      <c r="A477" s="20">
        <v>472</v>
      </c>
      <c r="B477" t="s">
        <v>19</v>
      </c>
      <c r="C477" t="s">
        <v>31</v>
      </c>
      <c r="D477" t="s">
        <v>34</v>
      </c>
      <c r="E477" t="s">
        <v>23</v>
      </c>
      <c r="F477" s="23" t="s">
        <v>24</v>
      </c>
      <c r="G477" s="23"/>
      <c r="H477" s="23">
        <v>0.81</v>
      </c>
      <c r="I477">
        <v>5</v>
      </c>
      <c r="J477" s="24" t="str">
        <f>VLOOKUP(H477,[1]Güteklasse!$B$4:$C$8,2)</f>
        <v>D</v>
      </c>
      <c r="K477" t="str">
        <f>VLOOKUP(E477,[1]Händleradressen!$B$3:$E$6,4,0)</f>
        <v>Düsseldorf</v>
      </c>
      <c r="L477" t="s">
        <v>27</v>
      </c>
      <c r="M477" s="21">
        <v>4565</v>
      </c>
      <c r="N477" s="22">
        <v>0.76</v>
      </c>
      <c r="O477" s="22">
        <f t="shared" si="7"/>
        <v>3469.4</v>
      </c>
      <c r="P477" s="22"/>
      <c r="Q477" s="22"/>
    </row>
    <row r="478" spans="1:17" x14ac:dyDescent="0.25">
      <c r="A478" s="20">
        <v>473</v>
      </c>
      <c r="B478" t="s">
        <v>19</v>
      </c>
      <c r="C478" t="s">
        <v>36</v>
      </c>
      <c r="D478" t="s">
        <v>37</v>
      </c>
      <c r="E478" t="s">
        <v>38</v>
      </c>
      <c r="F478" s="23" t="s">
        <v>24</v>
      </c>
      <c r="G478" s="23"/>
      <c r="H478" s="23">
        <v>0.81</v>
      </c>
      <c r="I478">
        <v>2</v>
      </c>
      <c r="J478" s="24" t="str">
        <f>VLOOKUP(H478,[1]Güteklasse!$B$4:$C$8,2)</f>
        <v>D</v>
      </c>
      <c r="K478" t="str">
        <f>VLOOKUP(E478,[1]Händleradressen!$B$3:$E$6,4,0)</f>
        <v>Köln</v>
      </c>
      <c r="L478" t="s">
        <v>22</v>
      </c>
      <c r="M478" s="21">
        <v>5485</v>
      </c>
      <c r="N478" s="22">
        <v>49.54</v>
      </c>
      <c r="O478" s="22">
        <f t="shared" si="7"/>
        <v>271726.90000000002</v>
      </c>
      <c r="P478" s="22"/>
      <c r="Q478" s="22"/>
    </row>
    <row r="479" spans="1:17" x14ac:dyDescent="0.25">
      <c r="A479" s="20">
        <v>409</v>
      </c>
      <c r="B479" t="s">
        <v>19</v>
      </c>
      <c r="C479" t="s">
        <v>36</v>
      </c>
      <c r="D479" t="s">
        <v>34</v>
      </c>
      <c r="E479" t="s">
        <v>28</v>
      </c>
      <c r="F479" s="23" t="s">
        <v>24</v>
      </c>
      <c r="G479" s="23"/>
      <c r="H479" s="23">
        <v>0.68</v>
      </c>
      <c r="I479">
        <v>2</v>
      </c>
      <c r="J479" s="24" t="str">
        <f>VLOOKUP(H479,[1]Güteklasse!$B$4:$C$8,2)</f>
        <v>D</v>
      </c>
      <c r="K479" t="str">
        <f>VLOOKUP(E479,[1]Händleradressen!$B$3:$E$6,4,0)</f>
        <v>München</v>
      </c>
      <c r="L479" t="s">
        <v>27</v>
      </c>
      <c r="M479" s="21">
        <v>345</v>
      </c>
      <c r="N479" s="22">
        <v>0.96</v>
      </c>
      <c r="O479" s="22">
        <f t="shared" si="7"/>
        <v>331.2</v>
      </c>
      <c r="P479" s="22"/>
      <c r="Q479" s="22"/>
    </row>
    <row r="480" spans="1:17" x14ac:dyDescent="0.25">
      <c r="A480" s="20">
        <v>475</v>
      </c>
      <c r="B480" t="s">
        <v>29</v>
      </c>
      <c r="C480" t="s">
        <v>36</v>
      </c>
      <c r="D480" t="s">
        <v>26</v>
      </c>
      <c r="E480" t="s">
        <v>30</v>
      </c>
      <c r="F480" s="23" t="s">
        <v>24</v>
      </c>
      <c r="G480" s="23"/>
      <c r="H480" s="23">
        <v>0.81</v>
      </c>
      <c r="I480">
        <v>4</v>
      </c>
      <c r="J480" s="24" t="str">
        <f>VLOOKUP(H480,[1]Güteklasse!$B$4:$C$8,2)</f>
        <v>D</v>
      </c>
      <c r="K480" t="str">
        <f>VLOOKUP(E480,[1]Händleradressen!$B$3:$E$6,4,0)</f>
        <v>Hamburg</v>
      </c>
      <c r="L480" t="s">
        <v>22</v>
      </c>
      <c r="M480" s="21">
        <v>19</v>
      </c>
      <c r="N480" s="22">
        <v>46.88</v>
      </c>
      <c r="O480" s="22">
        <f t="shared" si="7"/>
        <v>890.72</v>
      </c>
      <c r="P480" s="22"/>
      <c r="Q480" s="22"/>
    </row>
    <row r="481" spans="1:17" x14ac:dyDescent="0.25">
      <c r="A481" s="20">
        <v>476</v>
      </c>
      <c r="B481" t="s">
        <v>32</v>
      </c>
      <c r="C481" t="s">
        <v>25</v>
      </c>
      <c r="D481" t="s">
        <v>33</v>
      </c>
      <c r="E481" t="s">
        <v>38</v>
      </c>
      <c r="F481" s="23" t="s">
        <v>24</v>
      </c>
      <c r="G481" s="23"/>
      <c r="H481" s="23">
        <v>0.81</v>
      </c>
      <c r="I481">
        <v>3</v>
      </c>
      <c r="J481" s="24" t="str">
        <f>VLOOKUP(H481,[1]Güteklasse!$B$4:$C$8,2)</f>
        <v>D</v>
      </c>
      <c r="K481" t="str">
        <f>VLOOKUP(E481,[1]Händleradressen!$B$3:$E$6,4,0)</f>
        <v>Köln</v>
      </c>
      <c r="L481" t="s">
        <v>22</v>
      </c>
      <c r="M481" s="21">
        <v>40</v>
      </c>
      <c r="N481" s="22">
        <v>47.97</v>
      </c>
      <c r="O481" s="22">
        <f t="shared" si="7"/>
        <v>1918.8</v>
      </c>
      <c r="P481" s="22"/>
      <c r="Q481" s="22"/>
    </row>
    <row r="482" spans="1:17" x14ac:dyDescent="0.25">
      <c r="A482" s="20">
        <v>310</v>
      </c>
      <c r="B482" t="s">
        <v>32</v>
      </c>
      <c r="C482" t="s">
        <v>25</v>
      </c>
      <c r="D482" t="s">
        <v>34</v>
      </c>
      <c r="E482" t="s">
        <v>38</v>
      </c>
      <c r="F482" s="23" t="s">
        <v>24</v>
      </c>
      <c r="G482" s="23"/>
      <c r="H482" s="23">
        <v>0.51</v>
      </c>
      <c r="I482">
        <v>5</v>
      </c>
      <c r="J482" s="24" t="str">
        <f>VLOOKUP(H482,[1]Güteklasse!$B$4:$C$8,2)</f>
        <v>C</v>
      </c>
      <c r="K482" t="str">
        <f>VLOOKUP(E482,[1]Händleradressen!$B$3:$E$6,4,0)</f>
        <v>Köln</v>
      </c>
      <c r="L482" t="s">
        <v>27</v>
      </c>
      <c r="M482" s="21">
        <v>897</v>
      </c>
      <c r="N482" s="22">
        <v>0.37</v>
      </c>
      <c r="O482" s="22">
        <f t="shared" si="7"/>
        <v>331.89</v>
      </c>
      <c r="P482" s="22"/>
      <c r="Q482" s="22"/>
    </row>
    <row r="483" spans="1:17" x14ac:dyDescent="0.25">
      <c r="A483" s="20">
        <v>478</v>
      </c>
      <c r="B483" t="s">
        <v>29</v>
      </c>
      <c r="C483" t="s">
        <v>25</v>
      </c>
      <c r="D483" t="s">
        <v>35</v>
      </c>
      <c r="E483" t="s">
        <v>30</v>
      </c>
      <c r="F483" s="23" t="s">
        <v>24</v>
      </c>
      <c r="G483" s="23" t="s">
        <v>24</v>
      </c>
      <c r="H483" s="23">
        <v>0.82</v>
      </c>
      <c r="I483">
        <v>4</v>
      </c>
      <c r="J483" s="24" t="str">
        <f>VLOOKUP(H483,[1]Güteklasse!$B$4:$C$8,2)</f>
        <v>D</v>
      </c>
      <c r="K483" t="str">
        <f>VLOOKUP(E483,[1]Händleradressen!$B$3:$E$6,4,0)</f>
        <v>Hamburg</v>
      </c>
      <c r="L483" t="s">
        <v>22</v>
      </c>
      <c r="M483" s="21">
        <v>14</v>
      </c>
      <c r="N483" s="22">
        <v>48.68</v>
      </c>
      <c r="O483" s="22">
        <f t="shared" si="7"/>
        <v>681.52</v>
      </c>
      <c r="P483" s="22"/>
      <c r="Q483" s="22"/>
    </row>
    <row r="484" spans="1:17" x14ac:dyDescent="0.25">
      <c r="A484" s="20">
        <v>479</v>
      </c>
      <c r="B484" t="s">
        <v>29</v>
      </c>
      <c r="C484" t="s">
        <v>31</v>
      </c>
      <c r="D484" t="s">
        <v>35</v>
      </c>
      <c r="E484" t="s">
        <v>28</v>
      </c>
      <c r="F484" s="23" t="s">
        <v>24</v>
      </c>
      <c r="G484" s="23"/>
      <c r="H484" s="23">
        <v>0.82</v>
      </c>
      <c r="I484">
        <v>2</v>
      </c>
      <c r="J484" s="24" t="str">
        <f>VLOOKUP(H484,[1]Güteklasse!$B$4:$C$8,2)</f>
        <v>D</v>
      </c>
      <c r="K484" t="str">
        <f>VLOOKUP(E484,[1]Händleradressen!$B$3:$E$6,4,0)</f>
        <v>München</v>
      </c>
      <c r="L484" t="s">
        <v>22</v>
      </c>
      <c r="M484" s="21">
        <v>33</v>
      </c>
      <c r="N484" s="22">
        <v>49.57</v>
      </c>
      <c r="O484" s="22">
        <f t="shared" si="7"/>
        <v>1635.81</v>
      </c>
      <c r="P484" s="22"/>
      <c r="Q484" s="22"/>
    </row>
    <row r="485" spans="1:17" x14ac:dyDescent="0.25">
      <c r="A485" s="20">
        <v>480</v>
      </c>
      <c r="B485" t="s">
        <v>32</v>
      </c>
      <c r="C485" t="s">
        <v>20</v>
      </c>
      <c r="D485" t="s">
        <v>34</v>
      </c>
      <c r="E485" t="s">
        <v>28</v>
      </c>
      <c r="F485" s="23" t="s">
        <v>24</v>
      </c>
      <c r="G485" s="23"/>
      <c r="H485" s="23">
        <v>0.82</v>
      </c>
      <c r="I485">
        <v>2</v>
      </c>
      <c r="J485" s="24" t="str">
        <f>VLOOKUP(H485,[1]Güteklasse!$B$4:$C$8,2)</f>
        <v>D</v>
      </c>
      <c r="K485" t="str">
        <f>VLOOKUP(E485,[1]Händleradressen!$B$3:$E$6,4,0)</f>
        <v>München</v>
      </c>
      <c r="L485" t="s">
        <v>22</v>
      </c>
      <c r="M485" s="21">
        <v>18</v>
      </c>
      <c r="N485" s="22">
        <v>49.9</v>
      </c>
      <c r="O485" s="22">
        <f t="shared" si="7"/>
        <v>898.19999999999993</v>
      </c>
      <c r="P485" s="22"/>
      <c r="Q485" s="22"/>
    </row>
    <row r="486" spans="1:17" x14ac:dyDescent="0.25">
      <c r="A486" s="20">
        <v>481</v>
      </c>
      <c r="B486" t="s">
        <v>19</v>
      </c>
      <c r="C486" t="s">
        <v>31</v>
      </c>
      <c r="D486" t="s">
        <v>21</v>
      </c>
      <c r="E486" t="s">
        <v>30</v>
      </c>
      <c r="F486" s="23" t="s">
        <v>24</v>
      </c>
      <c r="G486" s="23"/>
      <c r="H486" s="23">
        <v>0.83</v>
      </c>
      <c r="I486">
        <v>1</v>
      </c>
      <c r="J486" s="24" t="str">
        <f>VLOOKUP(H486,[1]Güteklasse!$B$4:$C$8,2)</f>
        <v>D</v>
      </c>
      <c r="K486" t="str">
        <f>VLOOKUP(E486,[1]Händleradressen!$B$3:$E$6,4,0)</f>
        <v>Hamburg</v>
      </c>
      <c r="L486" t="s">
        <v>27</v>
      </c>
      <c r="M486" s="21">
        <v>4537</v>
      </c>
      <c r="N486" s="22">
        <v>0.16</v>
      </c>
      <c r="O486" s="22">
        <f t="shared" si="7"/>
        <v>725.92</v>
      </c>
      <c r="P486" s="22"/>
      <c r="Q486" s="22"/>
    </row>
    <row r="487" spans="1:17" x14ac:dyDescent="0.25">
      <c r="A487" s="20">
        <v>482</v>
      </c>
      <c r="B487" t="s">
        <v>19</v>
      </c>
      <c r="C487" t="s">
        <v>20</v>
      </c>
      <c r="D487" t="s">
        <v>37</v>
      </c>
      <c r="E487" t="s">
        <v>38</v>
      </c>
      <c r="F487" s="23" t="s">
        <v>24</v>
      </c>
      <c r="G487" s="23" t="s">
        <v>24</v>
      </c>
      <c r="H487" s="23">
        <v>0.83</v>
      </c>
      <c r="I487">
        <v>4</v>
      </c>
      <c r="J487" s="24" t="str">
        <f>VLOOKUP(H487,[1]Güteklasse!$B$4:$C$8,2)</f>
        <v>D</v>
      </c>
      <c r="K487" t="str">
        <f>VLOOKUP(E487,[1]Händleradressen!$B$3:$E$6,4,0)</f>
        <v>Köln</v>
      </c>
      <c r="L487" t="s">
        <v>22</v>
      </c>
      <c r="M487" s="21">
        <v>8884</v>
      </c>
      <c r="N487" s="22">
        <v>45.74</v>
      </c>
      <c r="O487" s="22">
        <f t="shared" si="7"/>
        <v>406354.16000000003</v>
      </c>
      <c r="P487" s="22"/>
      <c r="Q487" s="22"/>
    </row>
    <row r="488" spans="1:17" x14ac:dyDescent="0.25">
      <c r="A488" s="20">
        <v>271</v>
      </c>
      <c r="B488" t="s">
        <v>32</v>
      </c>
      <c r="C488" t="s">
        <v>36</v>
      </c>
      <c r="D488" t="s">
        <v>34</v>
      </c>
      <c r="E488" t="s">
        <v>28</v>
      </c>
      <c r="F488" s="23"/>
      <c r="G488" s="23"/>
      <c r="H488" s="23">
        <v>0.43</v>
      </c>
      <c r="I488">
        <v>3</v>
      </c>
      <c r="J488" s="24" t="str">
        <f>VLOOKUP(H488,[1]Güteklasse!$B$4:$C$8,2)</f>
        <v>B</v>
      </c>
      <c r="K488" t="str">
        <f>VLOOKUP(E488,[1]Händleradressen!$B$3:$E$6,4,0)</f>
        <v>München</v>
      </c>
      <c r="L488" t="s">
        <v>27</v>
      </c>
      <c r="M488" s="21">
        <v>490</v>
      </c>
      <c r="N488" s="22">
        <v>0.68</v>
      </c>
      <c r="O488" s="22">
        <f t="shared" si="7"/>
        <v>333.20000000000005</v>
      </c>
      <c r="P488" s="22"/>
      <c r="Q488" s="22"/>
    </row>
    <row r="489" spans="1:17" x14ac:dyDescent="0.25">
      <c r="A489" s="20">
        <v>484</v>
      </c>
      <c r="B489" t="s">
        <v>29</v>
      </c>
      <c r="C489" t="s">
        <v>20</v>
      </c>
      <c r="D489" t="s">
        <v>34</v>
      </c>
      <c r="E489" t="s">
        <v>38</v>
      </c>
      <c r="F489" s="23"/>
      <c r="G489" s="23" t="s">
        <v>24</v>
      </c>
      <c r="H489" s="23">
        <v>0.83</v>
      </c>
      <c r="I489">
        <v>2</v>
      </c>
      <c r="J489" s="24" t="str">
        <f>VLOOKUP(H489,[1]Güteklasse!$B$4:$C$8,2)</f>
        <v>D</v>
      </c>
      <c r="K489" t="str">
        <f>VLOOKUP(E489,[1]Händleradressen!$B$3:$E$6,4,0)</f>
        <v>Köln</v>
      </c>
      <c r="L489" t="s">
        <v>22</v>
      </c>
      <c r="M489" s="21">
        <v>14</v>
      </c>
      <c r="N489" s="22">
        <v>52.53</v>
      </c>
      <c r="O489" s="22">
        <f t="shared" si="7"/>
        <v>735.42000000000007</v>
      </c>
      <c r="P489" s="22"/>
      <c r="Q489" s="22"/>
    </row>
    <row r="490" spans="1:17" x14ac:dyDescent="0.25">
      <c r="A490" s="20">
        <v>485</v>
      </c>
      <c r="B490" t="s">
        <v>29</v>
      </c>
      <c r="C490" t="s">
        <v>36</v>
      </c>
      <c r="D490" t="s">
        <v>33</v>
      </c>
      <c r="E490" t="s">
        <v>30</v>
      </c>
      <c r="F490" s="23" t="s">
        <v>24</v>
      </c>
      <c r="G490" s="23"/>
      <c r="H490" s="23">
        <v>0.83</v>
      </c>
      <c r="I490">
        <v>4</v>
      </c>
      <c r="J490" s="24" t="str">
        <f>VLOOKUP(H490,[1]Güteklasse!$B$4:$C$8,2)</f>
        <v>D</v>
      </c>
      <c r="K490" t="str">
        <f>VLOOKUP(E490,[1]Händleradressen!$B$3:$E$6,4,0)</f>
        <v>Hamburg</v>
      </c>
      <c r="L490" t="s">
        <v>22</v>
      </c>
      <c r="M490" s="21">
        <v>23</v>
      </c>
      <c r="N490" s="22">
        <v>45.32</v>
      </c>
      <c r="O490" s="22">
        <f t="shared" si="7"/>
        <v>1042.3599999999999</v>
      </c>
      <c r="P490" s="22"/>
      <c r="Q490" s="22"/>
    </row>
    <row r="491" spans="1:17" x14ac:dyDescent="0.25">
      <c r="A491" s="20">
        <v>354</v>
      </c>
      <c r="B491" t="s">
        <v>19</v>
      </c>
      <c r="C491" t="s">
        <v>20</v>
      </c>
      <c r="D491" t="s">
        <v>26</v>
      </c>
      <c r="E491" t="s">
        <v>30</v>
      </c>
      <c r="F491" s="23" t="s">
        <v>24</v>
      </c>
      <c r="G491" s="23"/>
      <c r="H491" s="23">
        <v>0.59</v>
      </c>
      <c r="I491">
        <v>4</v>
      </c>
      <c r="J491" s="24" t="str">
        <f>VLOOKUP(H491,[1]Güteklasse!$B$4:$C$8,2)</f>
        <v>D</v>
      </c>
      <c r="K491" t="str">
        <f>VLOOKUP(E491,[1]Händleradressen!$B$3:$E$6,4,0)</f>
        <v>Hamburg</v>
      </c>
      <c r="L491" t="s">
        <v>27</v>
      </c>
      <c r="M491" s="21">
        <v>1237</v>
      </c>
      <c r="N491" s="22">
        <v>0.27</v>
      </c>
      <c r="O491" s="22">
        <f t="shared" si="7"/>
        <v>333.99</v>
      </c>
      <c r="P491" s="22"/>
      <c r="Q491" s="22"/>
    </row>
    <row r="492" spans="1:17" x14ac:dyDescent="0.25">
      <c r="A492" s="20">
        <v>487</v>
      </c>
      <c r="B492" t="s">
        <v>32</v>
      </c>
      <c r="C492" t="s">
        <v>20</v>
      </c>
      <c r="D492" t="s">
        <v>34</v>
      </c>
      <c r="E492" t="s">
        <v>30</v>
      </c>
      <c r="F492" s="23" t="s">
        <v>24</v>
      </c>
      <c r="G492" s="23"/>
      <c r="H492" s="23">
        <v>0.83</v>
      </c>
      <c r="I492">
        <v>4</v>
      </c>
      <c r="J492" s="24" t="str">
        <f>VLOOKUP(H492,[1]Güteklasse!$B$4:$C$8,2)</f>
        <v>D</v>
      </c>
      <c r="K492" t="str">
        <f>VLOOKUP(E492,[1]Händleradressen!$B$3:$E$6,4,0)</f>
        <v>Hamburg</v>
      </c>
      <c r="L492" t="s">
        <v>22</v>
      </c>
      <c r="M492" s="21">
        <v>46</v>
      </c>
      <c r="N492" s="22">
        <v>49.3</v>
      </c>
      <c r="O492" s="22">
        <f t="shared" si="7"/>
        <v>2267.7999999999997</v>
      </c>
      <c r="P492" s="22"/>
      <c r="Q492" s="22"/>
    </row>
    <row r="493" spans="1:17" x14ac:dyDescent="0.25">
      <c r="A493" s="20">
        <v>488</v>
      </c>
      <c r="B493" t="s">
        <v>19</v>
      </c>
      <c r="C493" t="s">
        <v>36</v>
      </c>
      <c r="D493" t="s">
        <v>37</v>
      </c>
      <c r="E493" t="s">
        <v>28</v>
      </c>
      <c r="F493" s="23" t="s">
        <v>24</v>
      </c>
      <c r="G493" s="23"/>
      <c r="H493" s="23">
        <v>0.84</v>
      </c>
      <c r="I493">
        <v>3</v>
      </c>
      <c r="J493" s="24" t="str">
        <f>VLOOKUP(H493,[1]Güteklasse!$B$4:$C$8,2)</f>
        <v>D</v>
      </c>
      <c r="K493" t="str">
        <f>VLOOKUP(E493,[1]Händleradressen!$B$3:$E$6,4,0)</f>
        <v>München</v>
      </c>
      <c r="L493" t="s">
        <v>27</v>
      </c>
      <c r="M493" s="21">
        <v>7887</v>
      </c>
      <c r="N493" s="22">
        <v>0.36</v>
      </c>
      <c r="O493" s="22">
        <f t="shared" si="7"/>
        <v>2839.3199999999997</v>
      </c>
      <c r="P493" s="22"/>
      <c r="Q493" s="22"/>
    </row>
    <row r="494" spans="1:17" x14ac:dyDescent="0.25">
      <c r="A494" s="20">
        <v>489</v>
      </c>
      <c r="B494" t="s">
        <v>19</v>
      </c>
      <c r="C494" t="s">
        <v>25</v>
      </c>
      <c r="D494" t="s">
        <v>34</v>
      </c>
      <c r="E494" t="s">
        <v>38</v>
      </c>
      <c r="F494" s="23" t="s">
        <v>24</v>
      </c>
      <c r="G494" s="23"/>
      <c r="H494" s="23">
        <v>0.84</v>
      </c>
      <c r="I494">
        <v>2</v>
      </c>
      <c r="J494" s="24" t="str">
        <f>VLOOKUP(H494,[1]Güteklasse!$B$4:$C$8,2)</f>
        <v>D</v>
      </c>
      <c r="K494" t="str">
        <f>VLOOKUP(E494,[1]Händleradressen!$B$3:$E$6,4,0)</f>
        <v>Köln</v>
      </c>
      <c r="L494" t="s">
        <v>22</v>
      </c>
      <c r="M494" s="21">
        <v>8245</v>
      </c>
      <c r="N494" s="22">
        <v>45.56</v>
      </c>
      <c r="O494" s="22">
        <f t="shared" si="7"/>
        <v>375642.2</v>
      </c>
      <c r="P494" s="22"/>
      <c r="Q494" s="22"/>
    </row>
    <row r="495" spans="1:17" x14ac:dyDescent="0.25">
      <c r="A495" s="20">
        <v>490</v>
      </c>
      <c r="B495" t="s">
        <v>19</v>
      </c>
      <c r="C495" t="s">
        <v>31</v>
      </c>
      <c r="D495" t="s">
        <v>21</v>
      </c>
      <c r="E495" t="s">
        <v>38</v>
      </c>
      <c r="F495" s="23"/>
      <c r="G495" s="23"/>
      <c r="H495" s="23">
        <v>0.84</v>
      </c>
      <c r="I495">
        <v>3</v>
      </c>
      <c r="J495" s="24" t="str">
        <f>VLOOKUP(H495,[1]Güteklasse!$B$4:$C$8,2)</f>
        <v>D</v>
      </c>
      <c r="K495" t="str">
        <f>VLOOKUP(E495,[1]Händleradressen!$B$3:$E$6,4,0)</f>
        <v>Köln</v>
      </c>
      <c r="L495" t="s">
        <v>22</v>
      </c>
      <c r="M495" s="21">
        <v>9087</v>
      </c>
      <c r="N495" s="22">
        <v>51.2</v>
      </c>
      <c r="O495" s="22">
        <f t="shared" si="7"/>
        <v>465254.40000000002</v>
      </c>
      <c r="P495" s="22"/>
      <c r="Q495" s="22"/>
    </row>
    <row r="496" spans="1:17" x14ac:dyDescent="0.25">
      <c r="A496" s="20">
        <v>405</v>
      </c>
      <c r="B496" t="s">
        <v>29</v>
      </c>
      <c r="C496" t="s">
        <v>25</v>
      </c>
      <c r="D496" t="s">
        <v>34</v>
      </c>
      <c r="E496" t="s">
        <v>28</v>
      </c>
      <c r="F496" s="23" t="s">
        <v>24</v>
      </c>
      <c r="G496" s="23"/>
      <c r="H496" s="23">
        <v>0.67</v>
      </c>
      <c r="I496">
        <v>4</v>
      </c>
      <c r="J496" s="24" t="str">
        <f>VLOOKUP(H496,[1]Güteklasse!$B$4:$C$8,2)</f>
        <v>D</v>
      </c>
      <c r="K496" t="str">
        <f>VLOOKUP(E496,[1]Händleradressen!$B$3:$E$6,4,0)</f>
        <v>München</v>
      </c>
      <c r="L496" t="s">
        <v>27</v>
      </c>
      <c r="M496" s="21">
        <v>646</v>
      </c>
      <c r="N496" s="22">
        <v>0.52</v>
      </c>
      <c r="O496" s="22">
        <f t="shared" si="7"/>
        <v>335.92</v>
      </c>
      <c r="P496" s="22"/>
      <c r="Q496" s="22"/>
    </row>
    <row r="497" spans="1:17" x14ac:dyDescent="0.25">
      <c r="A497" s="20">
        <v>492</v>
      </c>
      <c r="B497" t="s">
        <v>29</v>
      </c>
      <c r="C497" t="s">
        <v>31</v>
      </c>
      <c r="D497" t="s">
        <v>26</v>
      </c>
      <c r="E497" t="s">
        <v>30</v>
      </c>
      <c r="F497" s="23" t="s">
        <v>24</v>
      </c>
      <c r="G497" s="23" t="s">
        <v>24</v>
      </c>
      <c r="H497" s="23">
        <v>0.84</v>
      </c>
      <c r="I497">
        <v>2</v>
      </c>
      <c r="J497" s="24" t="str">
        <f>VLOOKUP(H497,[1]Güteklasse!$B$4:$C$8,2)</f>
        <v>D</v>
      </c>
      <c r="K497" t="str">
        <f>VLOOKUP(E497,[1]Händleradressen!$B$3:$E$6,4,0)</f>
        <v>Hamburg</v>
      </c>
      <c r="L497" t="s">
        <v>22</v>
      </c>
      <c r="M497" s="21">
        <v>20</v>
      </c>
      <c r="N497" s="22">
        <v>54.5</v>
      </c>
      <c r="O497" s="22">
        <f t="shared" si="7"/>
        <v>1090</v>
      </c>
      <c r="P497" s="22"/>
      <c r="Q497" s="22"/>
    </row>
    <row r="498" spans="1:17" x14ac:dyDescent="0.25">
      <c r="A498" s="20">
        <v>5</v>
      </c>
      <c r="B498" t="s">
        <v>32</v>
      </c>
      <c r="C498" t="s">
        <v>36</v>
      </c>
      <c r="D498" t="s">
        <v>33</v>
      </c>
      <c r="E498" t="s">
        <v>38</v>
      </c>
      <c r="F498" s="23"/>
      <c r="G498" s="23"/>
      <c r="H498" s="23">
        <v>0</v>
      </c>
      <c r="I498">
        <v>5</v>
      </c>
      <c r="J498" s="24" t="str">
        <f>VLOOKUP(H498,[1]Güteklasse!$B$4:$C$8,2)</f>
        <v>A</v>
      </c>
      <c r="K498" t="str">
        <f>VLOOKUP(E498,[1]Händleradressen!$B$3:$E$6,4,0)</f>
        <v>Köln</v>
      </c>
      <c r="L498" t="s">
        <v>27</v>
      </c>
      <c r="M498" s="21">
        <v>997</v>
      </c>
      <c r="N498" s="22">
        <v>0.34</v>
      </c>
      <c r="O498" s="22">
        <f t="shared" si="7"/>
        <v>338.98</v>
      </c>
      <c r="P498" s="22"/>
      <c r="Q498" s="22"/>
    </row>
    <row r="499" spans="1:17" x14ac:dyDescent="0.25">
      <c r="A499" s="20">
        <v>494</v>
      </c>
      <c r="B499" t="s">
        <v>32</v>
      </c>
      <c r="C499" t="s">
        <v>36</v>
      </c>
      <c r="D499" t="s">
        <v>37</v>
      </c>
      <c r="E499" t="s">
        <v>38</v>
      </c>
      <c r="F499" s="23" t="s">
        <v>24</v>
      </c>
      <c r="G499" s="23"/>
      <c r="H499" s="23">
        <v>0.84</v>
      </c>
      <c r="I499">
        <v>3</v>
      </c>
      <c r="J499" s="24" t="str">
        <f>VLOOKUP(H499,[1]Güteklasse!$B$4:$C$8,2)</f>
        <v>D</v>
      </c>
      <c r="K499" t="str">
        <f>VLOOKUP(E499,[1]Händleradressen!$B$3:$E$6,4,0)</f>
        <v>Köln</v>
      </c>
      <c r="L499" t="s">
        <v>27</v>
      </c>
      <c r="M499" s="21">
        <v>985</v>
      </c>
      <c r="N499" s="22">
        <v>0.8</v>
      </c>
      <c r="O499" s="22">
        <f t="shared" si="7"/>
        <v>788</v>
      </c>
      <c r="P499" s="22"/>
      <c r="Q499" s="22"/>
    </row>
    <row r="500" spans="1:17" x14ac:dyDescent="0.25">
      <c r="A500" s="20">
        <v>495</v>
      </c>
      <c r="B500" t="s">
        <v>19</v>
      </c>
      <c r="C500" t="s">
        <v>20</v>
      </c>
      <c r="D500" t="s">
        <v>21</v>
      </c>
      <c r="E500" t="s">
        <v>28</v>
      </c>
      <c r="F500" s="23" t="s">
        <v>24</v>
      </c>
      <c r="G500" s="23" t="s">
        <v>24</v>
      </c>
      <c r="H500" s="23">
        <v>0.85</v>
      </c>
      <c r="I500">
        <v>2</v>
      </c>
      <c r="J500" s="24" t="str">
        <f>VLOOKUP(H500,[1]Güteklasse!$B$4:$C$8,2)</f>
        <v>D</v>
      </c>
      <c r="K500" t="str">
        <f>VLOOKUP(E500,[1]Händleradressen!$B$3:$E$6,4,0)</f>
        <v>München</v>
      </c>
      <c r="L500" t="s">
        <v>22</v>
      </c>
      <c r="M500" s="21">
        <v>4108</v>
      </c>
      <c r="N500" s="22">
        <v>48.31</v>
      </c>
      <c r="O500" s="22">
        <f t="shared" si="7"/>
        <v>198457.48</v>
      </c>
      <c r="P500" s="22"/>
      <c r="Q500" s="22"/>
    </row>
    <row r="501" spans="1:17" x14ac:dyDescent="0.25">
      <c r="A501" s="20">
        <v>544</v>
      </c>
      <c r="B501" t="s">
        <v>32</v>
      </c>
      <c r="C501" t="s">
        <v>20</v>
      </c>
      <c r="D501" t="s">
        <v>37</v>
      </c>
      <c r="E501" t="s">
        <v>38</v>
      </c>
      <c r="F501" s="23" t="s">
        <v>24</v>
      </c>
      <c r="G501" s="23"/>
      <c r="H501" s="23">
        <v>0.92</v>
      </c>
      <c r="I501">
        <v>2</v>
      </c>
      <c r="J501" s="24" t="str">
        <f>VLOOKUP(H501,[1]Güteklasse!$B$4:$C$8,2)</f>
        <v>E</v>
      </c>
      <c r="K501" t="str">
        <f>VLOOKUP(E501,[1]Händleradressen!$B$3:$E$6,4,0)</f>
        <v>Köln</v>
      </c>
      <c r="L501" t="s">
        <v>27</v>
      </c>
      <c r="M501" s="21">
        <v>678</v>
      </c>
      <c r="N501" s="22">
        <v>0.5</v>
      </c>
      <c r="O501" s="22">
        <f t="shared" si="7"/>
        <v>339</v>
      </c>
      <c r="P501" s="22"/>
      <c r="Q501" s="22"/>
    </row>
    <row r="502" spans="1:17" x14ac:dyDescent="0.25">
      <c r="A502" s="20">
        <v>348</v>
      </c>
      <c r="B502" t="s">
        <v>29</v>
      </c>
      <c r="C502" t="s">
        <v>25</v>
      </c>
      <c r="D502" t="s">
        <v>26</v>
      </c>
      <c r="E502" t="s">
        <v>28</v>
      </c>
      <c r="F502" s="23"/>
      <c r="G502" s="23"/>
      <c r="H502" s="23">
        <v>0.57999999999999996</v>
      </c>
      <c r="I502">
        <v>4</v>
      </c>
      <c r="J502" s="24" t="str">
        <f>VLOOKUP(H502,[1]Güteklasse!$B$4:$C$8,2)</f>
        <v>D</v>
      </c>
      <c r="K502" t="str">
        <f>VLOOKUP(E502,[1]Händleradressen!$B$3:$E$6,4,0)</f>
        <v>München</v>
      </c>
      <c r="L502" t="s">
        <v>27</v>
      </c>
      <c r="M502" s="21">
        <v>828</v>
      </c>
      <c r="N502" s="22">
        <v>0.41</v>
      </c>
      <c r="O502" s="22">
        <f t="shared" si="7"/>
        <v>339.47999999999996</v>
      </c>
      <c r="P502" s="22"/>
      <c r="Q502" s="22"/>
    </row>
    <row r="503" spans="1:17" x14ac:dyDescent="0.25">
      <c r="A503" s="20">
        <v>498</v>
      </c>
      <c r="B503" t="s">
        <v>29</v>
      </c>
      <c r="C503" t="s">
        <v>31</v>
      </c>
      <c r="D503" t="s">
        <v>35</v>
      </c>
      <c r="E503" t="s">
        <v>28</v>
      </c>
      <c r="F503" s="23" t="s">
        <v>24</v>
      </c>
      <c r="G503" s="23" t="s">
        <v>24</v>
      </c>
      <c r="H503" s="23">
        <v>0.85</v>
      </c>
      <c r="I503">
        <v>4</v>
      </c>
      <c r="J503" s="24" t="str">
        <f>VLOOKUP(H503,[1]Güteklasse!$B$4:$C$8,2)</f>
        <v>D</v>
      </c>
      <c r="K503" t="str">
        <f>VLOOKUP(E503,[1]Händleradressen!$B$3:$E$6,4,0)</f>
        <v>München</v>
      </c>
      <c r="L503" t="s">
        <v>22</v>
      </c>
      <c r="M503" s="21">
        <v>23</v>
      </c>
      <c r="N503" s="22">
        <v>51.99</v>
      </c>
      <c r="O503" s="22">
        <f t="shared" si="7"/>
        <v>1195.77</v>
      </c>
      <c r="P503" s="22"/>
      <c r="Q503" s="22"/>
    </row>
    <row r="504" spans="1:17" x14ac:dyDescent="0.25">
      <c r="A504" s="20">
        <v>499</v>
      </c>
      <c r="B504" t="s">
        <v>32</v>
      </c>
      <c r="C504" t="s">
        <v>20</v>
      </c>
      <c r="D504" t="s">
        <v>21</v>
      </c>
      <c r="E504" t="s">
        <v>23</v>
      </c>
      <c r="F504" s="23" t="s">
        <v>24</v>
      </c>
      <c r="G504" s="23"/>
      <c r="H504" s="23">
        <v>0.85</v>
      </c>
      <c r="I504">
        <v>4</v>
      </c>
      <c r="J504" s="24" t="str">
        <f>VLOOKUP(H504,[1]Güteklasse!$B$4:$C$8,2)</f>
        <v>D</v>
      </c>
      <c r="K504" t="str">
        <f>VLOOKUP(E504,[1]Händleradressen!$B$3:$E$6,4,0)</f>
        <v>Düsseldorf</v>
      </c>
      <c r="L504" t="s">
        <v>27</v>
      </c>
      <c r="M504" s="21">
        <v>923</v>
      </c>
      <c r="N504" s="22">
        <v>0.62</v>
      </c>
      <c r="O504" s="22">
        <f t="shared" si="7"/>
        <v>572.26</v>
      </c>
      <c r="P504" s="22"/>
      <c r="Q504" s="22"/>
    </row>
    <row r="505" spans="1:17" x14ac:dyDescent="0.25">
      <c r="A505" s="20">
        <v>30</v>
      </c>
      <c r="B505" t="s">
        <v>19</v>
      </c>
      <c r="C505" t="s">
        <v>20</v>
      </c>
      <c r="D505" t="s">
        <v>26</v>
      </c>
      <c r="E505" t="s">
        <v>28</v>
      </c>
      <c r="F505" s="23"/>
      <c r="G505" s="23"/>
      <c r="H505" s="23">
        <v>7.0000000000000007E-2</v>
      </c>
      <c r="I505">
        <v>2</v>
      </c>
      <c r="J505" s="24" t="str">
        <f>VLOOKUP(H505,[1]Güteklasse!$B$4:$C$8,2)</f>
        <v>A</v>
      </c>
      <c r="K505" t="str">
        <f>VLOOKUP(E505,[1]Händleradressen!$B$3:$E$6,4,0)</f>
        <v>München</v>
      </c>
      <c r="L505" t="s">
        <v>27</v>
      </c>
      <c r="M505" s="21">
        <v>344</v>
      </c>
      <c r="N505" s="22">
        <v>0.99</v>
      </c>
      <c r="O505" s="22">
        <f t="shared" si="7"/>
        <v>340.56</v>
      </c>
      <c r="P505" s="22"/>
      <c r="Q505" s="22"/>
    </row>
    <row r="506" spans="1:17" x14ac:dyDescent="0.25">
      <c r="A506" s="20">
        <v>501</v>
      </c>
      <c r="B506" t="s">
        <v>19</v>
      </c>
      <c r="C506" t="s">
        <v>20</v>
      </c>
      <c r="D506" t="s">
        <v>26</v>
      </c>
      <c r="E506" t="s">
        <v>30</v>
      </c>
      <c r="F506" s="23" t="s">
        <v>24</v>
      </c>
      <c r="G506" s="23" t="s">
        <v>24</v>
      </c>
      <c r="H506" s="23">
        <v>0.86</v>
      </c>
      <c r="I506">
        <v>2</v>
      </c>
      <c r="J506" s="24" t="str">
        <f>VLOOKUP(H506,[1]Güteklasse!$B$4:$C$8,2)</f>
        <v>D</v>
      </c>
      <c r="K506" t="str">
        <f>VLOOKUP(E506,[1]Händleradressen!$B$3:$E$6,4,0)</f>
        <v>Hamburg</v>
      </c>
      <c r="L506" t="s">
        <v>22</v>
      </c>
      <c r="M506" s="21">
        <v>675</v>
      </c>
      <c r="N506" s="22">
        <v>50.8</v>
      </c>
      <c r="O506" s="22">
        <f t="shared" si="7"/>
        <v>34290</v>
      </c>
      <c r="P506" s="22"/>
      <c r="Q506" s="22"/>
    </row>
    <row r="507" spans="1:17" x14ac:dyDescent="0.25">
      <c r="A507" s="20">
        <v>502</v>
      </c>
      <c r="B507" t="s">
        <v>19</v>
      </c>
      <c r="C507" t="s">
        <v>20</v>
      </c>
      <c r="D507" t="s">
        <v>21</v>
      </c>
      <c r="E507" t="s">
        <v>38</v>
      </c>
      <c r="F507" s="23" t="s">
        <v>24</v>
      </c>
      <c r="G507" s="23"/>
      <c r="H507" s="23">
        <v>0.86</v>
      </c>
      <c r="I507">
        <v>3</v>
      </c>
      <c r="J507" s="24" t="str">
        <f>VLOOKUP(H507,[1]Güteklasse!$B$4:$C$8,2)</f>
        <v>D</v>
      </c>
      <c r="K507" t="str">
        <f>VLOOKUP(E507,[1]Händleradressen!$B$3:$E$6,4,0)</f>
        <v>Köln</v>
      </c>
      <c r="L507" t="s">
        <v>22</v>
      </c>
      <c r="M507" s="21">
        <v>6588</v>
      </c>
      <c r="N507" s="22">
        <v>49.13</v>
      </c>
      <c r="O507" s="22">
        <f t="shared" si="7"/>
        <v>323668.44</v>
      </c>
      <c r="P507" s="22"/>
      <c r="Q507" s="22"/>
    </row>
    <row r="508" spans="1:17" x14ac:dyDescent="0.25">
      <c r="A508" s="20">
        <v>119</v>
      </c>
      <c r="B508" t="s">
        <v>29</v>
      </c>
      <c r="C508" t="s">
        <v>20</v>
      </c>
      <c r="D508" t="s">
        <v>37</v>
      </c>
      <c r="E508" t="s">
        <v>38</v>
      </c>
      <c r="F508" s="23" t="s">
        <v>24</v>
      </c>
      <c r="G508" s="23"/>
      <c r="H508" s="23">
        <v>0.21</v>
      </c>
      <c r="I508">
        <v>1</v>
      </c>
      <c r="J508" s="24" t="str">
        <f>VLOOKUP(H508,[1]Güteklasse!$B$4:$C$8,2)</f>
        <v>A</v>
      </c>
      <c r="K508" t="str">
        <f>VLOOKUP(E508,[1]Händleradressen!$B$3:$E$6,4,0)</f>
        <v>Köln</v>
      </c>
      <c r="L508" t="s">
        <v>27</v>
      </c>
      <c r="M508" s="21">
        <v>749</v>
      </c>
      <c r="N508" s="22">
        <v>0.46</v>
      </c>
      <c r="O508" s="22">
        <f t="shared" si="7"/>
        <v>344.54</v>
      </c>
      <c r="P508" s="22"/>
      <c r="Q508" s="22"/>
    </row>
    <row r="509" spans="1:17" x14ac:dyDescent="0.25">
      <c r="A509" s="20">
        <v>120</v>
      </c>
      <c r="B509" t="s">
        <v>29</v>
      </c>
      <c r="C509" t="s">
        <v>31</v>
      </c>
      <c r="D509" t="s">
        <v>34</v>
      </c>
      <c r="E509" t="s">
        <v>38</v>
      </c>
      <c r="F509" s="23" t="s">
        <v>24</v>
      </c>
      <c r="G509" s="23"/>
      <c r="H509" s="23">
        <v>0.21</v>
      </c>
      <c r="I509">
        <v>4</v>
      </c>
      <c r="J509" s="24" t="str">
        <f>VLOOKUP(H509,[1]Güteklasse!$B$4:$C$8,2)</f>
        <v>A</v>
      </c>
      <c r="K509" t="str">
        <f>VLOOKUP(E509,[1]Händleradressen!$B$3:$E$6,4,0)</f>
        <v>Köln</v>
      </c>
      <c r="L509" t="s">
        <v>27</v>
      </c>
      <c r="M509" s="21">
        <v>570</v>
      </c>
      <c r="N509" s="22">
        <v>0.61</v>
      </c>
      <c r="O509" s="22">
        <f t="shared" si="7"/>
        <v>347.7</v>
      </c>
      <c r="P509" s="22"/>
      <c r="Q509" s="22"/>
    </row>
    <row r="510" spans="1:17" x14ac:dyDescent="0.25">
      <c r="A510" s="20">
        <v>505</v>
      </c>
      <c r="B510" t="s">
        <v>19</v>
      </c>
      <c r="C510" t="s">
        <v>20</v>
      </c>
      <c r="D510" t="s">
        <v>26</v>
      </c>
      <c r="E510" t="s">
        <v>38</v>
      </c>
      <c r="F510" s="23" t="s">
        <v>24</v>
      </c>
      <c r="G510" s="23"/>
      <c r="H510" s="23">
        <v>0.87</v>
      </c>
      <c r="I510">
        <v>5</v>
      </c>
      <c r="J510" s="24" t="str">
        <f>VLOOKUP(H510,[1]Güteklasse!$B$4:$C$8,2)</f>
        <v>D</v>
      </c>
      <c r="K510" t="str">
        <f>VLOOKUP(E510,[1]Händleradressen!$B$3:$E$6,4,0)</f>
        <v>Köln</v>
      </c>
      <c r="L510" t="s">
        <v>27</v>
      </c>
      <c r="M510" s="21">
        <v>4565</v>
      </c>
      <c r="N510" s="22">
        <v>0.44</v>
      </c>
      <c r="O510" s="22">
        <f t="shared" si="7"/>
        <v>2008.6</v>
      </c>
      <c r="P510" s="22"/>
      <c r="Q510" s="22"/>
    </row>
    <row r="511" spans="1:17" x14ac:dyDescent="0.25">
      <c r="A511" s="20">
        <v>506</v>
      </c>
      <c r="B511" t="s">
        <v>19</v>
      </c>
      <c r="C511" t="s">
        <v>25</v>
      </c>
      <c r="D511" t="s">
        <v>21</v>
      </c>
      <c r="E511" t="s">
        <v>23</v>
      </c>
      <c r="F511" s="23" t="s">
        <v>24</v>
      </c>
      <c r="G511" s="23"/>
      <c r="H511" s="23">
        <v>0.87</v>
      </c>
      <c r="I511">
        <v>4</v>
      </c>
      <c r="J511" s="24" t="str">
        <f>VLOOKUP(H511,[1]Güteklasse!$B$4:$C$8,2)</f>
        <v>D</v>
      </c>
      <c r="K511" t="str">
        <f>VLOOKUP(E511,[1]Händleradressen!$B$3:$E$6,4,0)</f>
        <v>Düsseldorf</v>
      </c>
      <c r="L511" t="s">
        <v>22</v>
      </c>
      <c r="M511" s="21">
        <v>4534</v>
      </c>
      <c r="N511" s="22">
        <v>54.79</v>
      </c>
      <c r="O511" s="22">
        <f t="shared" si="7"/>
        <v>248417.86</v>
      </c>
      <c r="P511" s="22"/>
      <c r="Q511" s="22"/>
    </row>
    <row r="512" spans="1:17" x14ac:dyDescent="0.25">
      <c r="A512" s="20">
        <v>406</v>
      </c>
      <c r="B512" t="s">
        <v>29</v>
      </c>
      <c r="C512" t="s">
        <v>31</v>
      </c>
      <c r="D512" t="s">
        <v>35</v>
      </c>
      <c r="E512" t="s">
        <v>38</v>
      </c>
      <c r="F512" s="23" t="s">
        <v>24</v>
      </c>
      <c r="G512" s="23"/>
      <c r="H512" s="23">
        <v>0.67</v>
      </c>
      <c r="I512">
        <v>4</v>
      </c>
      <c r="J512" s="24" t="str">
        <f>VLOOKUP(H512,[1]Güteklasse!$B$4:$C$8,2)</f>
        <v>D</v>
      </c>
      <c r="K512" t="str">
        <f>VLOOKUP(E512,[1]Händleradressen!$B$3:$E$6,4,0)</f>
        <v>Köln</v>
      </c>
      <c r="L512" t="s">
        <v>27</v>
      </c>
      <c r="M512" s="21">
        <v>581</v>
      </c>
      <c r="N512" s="22">
        <v>0.61</v>
      </c>
      <c r="O512" s="22">
        <f t="shared" si="7"/>
        <v>354.40999999999997</v>
      </c>
      <c r="P512" s="22"/>
      <c r="Q512" s="22"/>
    </row>
    <row r="513" spans="1:17" x14ac:dyDescent="0.25">
      <c r="A513" s="20">
        <v>508</v>
      </c>
      <c r="B513" t="s">
        <v>29</v>
      </c>
      <c r="C513" t="s">
        <v>25</v>
      </c>
      <c r="D513" t="s">
        <v>34</v>
      </c>
      <c r="E513" t="s">
        <v>28</v>
      </c>
      <c r="F513" s="23" t="s">
        <v>24</v>
      </c>
      <c r="G513" s="23" t="s">
        <v>24</v>
      </c>
      <c r="H513" s="23">
        <v>0.87</v>
      </c>
      <c r="I513">
        <v>3</v>
      </c>
      <c r="J513" s="24" t="str">
        <f>VLOOKUP(H513,[1]Güteklasse!$B$4:$C$8,2)</f>
        <v>D</v>
      </c>
      <c r="K513" t="str">
        <f>VLOOKUP(E513,[1]Händleradressen!$B$3:$E$6,4,0)</f>
        <v>München</v>
      </c>
      <c r="L513" t="s">
        <v>22</v>
      </c>
      <c r="M513" s="21">
        <v>31</v>
      </c>
      <c r="N513" s="22">
        <v>48.07</v>
      </c>
      <c r="O513" s="22">
        <f t="shared" si="7"/>
        <v>1490.17</v>
      </c>
      <c r="P513" s="22"/>
      <c r="Q513" s="22"/>
    </row>
    <row r="514" spans="1:17" x14ac:dyDescent="0.25">
      <c r="A514" s="20">
        <v>509</v>
      </c>
      <c r="B514" t="s">
        <v>29</v>
      </c>
      <c r="C514" t="s">
        <v>31</v>
      </c>
      <c r="D514" t="s">
        <v>34</v>
      </c>
      <c r="E514" t="s">
        <v>39</v>
      </c>
      <c r="F514" s="23" t="s">
        <v>24</v>
      </c>
      <c r="G514" s="23"/>
      <c r="H514" s="23">
        <v>0.87</v>
      </c>
      <c r="I514">
        <v>1</v>
      </c>
      <c r="J514" s="24" t="str">
        <f>VLOOKUP(H514,[1]Güteklasse!$B$4:$C$8,2)</f>
        <v>D</v>
      </c>
      <c r="K514" t="e">
        <f>VLOOKUP(E514,[1]Händleradressen!$B$3:$E$6,4,0)</f>
        <v>#N/A</v>
      </c>
      <c r="L514" t="s">
        <v>22</v>
      </c>
      <c r="M514" s="21">
        <v>37</v>
      </c>
      <c r="N514" s="22">
        <v>52.55</v>
      </c>
      <c r="O514" s="22">
        <f t="shared" si="7"/>
        <v>1944.35</v>
      </c>
      <c r="P514" s="22"/>
      <c r="Q514" s="22"/>
    </row>
    <row r="515" spans="1:17" x14ac:dyDescent="0.25">
      <c r="A515" s="20">
        <v>556</v>
      </c>
      <c r="B515" t="s">
        <v>29</v>
      </c>
      <c r="C515" t="s">
        <v>31</v>
      </c>
      <c r="D515" t="s">
        <v>35</v>
      </c>
      <c r="E515" t="s">
        <v>38</v>
      </c>
      <c r="F515" s="23" t="s">
        <v>24</v>
      </c>
      <c r="G515" s="23"/>
      <c r="H515" s="23">
        <v>0.94</v>
      </c>
      <c r="I515">
        <v>3</v>
      </c>
      <c r="J515" s="24" t="str">
        <f>VLOOKUP(H515,[1]Güteklasse!$B$4:$C$8,2)</f>
        <v>E</v>
      </c>
      <c r="K515" t="str">
        <f>VLOOKUP(E515,[1]Händleradressen!$B$3:$E$6,4,0)</f>
        <v>Köln</v>
      </c>
      <c r="L515" t="s">
        <v>27</v>
      </c>
      <c r="M515" s="21">
        <v>433</v>
      </c>
      <c r="N515" s="22">
        <v>0.84</v>
      </c>
      <c r="O515" s="22">
        <f t="shared" si="7"/>
        <v>363.71999999999997</v>
      </c>
      <c r="P515" s="22"/>
      <c r="Q515" s="22"/>
    </row>
    <row r="516" spans="1:17" x14ac:dyDescent="0.25">
      <c r="A516" s="20">
        <v>511</v>
      </c>
      <c r="B516" t="s">
        <v>32</v>
      </c>
      <c r="C516" t="s">
        <v>20</v>
      </c>
      <c r="D516" t="s">
        <v>26</v>
      </c>
      <c r="E516" t="s">
        <v>38</v>
      </c>
      <c r="F516" s="23" t="s">
        <v>24</v>
      </c>
      <c r="G516" s="23" t="s">
        <v>24</v>
      </c>
      <c r="H516" s="23">
        <v>0.87</v>
      </c>
      <c r="I516">
        <v>5</v>
      </c>
      <c r="J516" s="24" t="str">
        <f>VLOOKUP(H516,[1]Güteklasse!$B$4:$C$8,2)</f>
        <v>D</v>
      </c>
      <c r="K516" t="str">
        <f>VLOOKUP(E516,[1]Händleradressen!$B$3:$E$6,4,0)</f>
        <v>Köln</v>
      </c>
      <c r="L516" t="s">
        <v>22</v>
      </c>
      <c r="M516" s="21">
        <v>26</v>
      </c>
      <c r="N516" s="22">
        <v>52.57</v>
      </c>
      <c r="O516" s="22">
        <f t="shared" si="7"/>
        <v>1366.82</v>
      </c>
      <c r="P516" s="22"/>
      <c r="Q516" s="22"/>
    </row>
    <row r="517" spans="1:17" x14ac:dyDescent="0.25">
      <c r="A517" s="20">
        <v>512</v>
      </c>
      <c r="B517" t="s">
        <v>32</v>
      </c>
      <c r="C517" t="s">
        <v>36</v>
      </c>
      <c r="D517" t="s">
        <v>33</v>
      </c>
      <c r="E517" t="s">
        <v>28</v>
      </c>
      <c r="F517" s="23" t="s">
        <v>24</v>
      </c>
      <c r="G517" s="23"/>
      <c r="H517" s="23">
        <v>0.87</v>
      </c>
      <c r="I517">
        <v>2</v>
      </c>
      <c r="J517" s="24" t="str">
        <f>VLOOKUP(H517,[1]Güteklasse!$B$4:$C$8,2)</f>
        <v>D</v>
      </c>
      <c r="K517" t="str">
        <f>VLOOKUP(E517,[1]Händleradressen!$B$3:$E$6,4,0)</f>
        <v>München</v>
      </c>
      <c r="L517" t="s">
        <v>27</v>
      </c>
      <c r="M517" s="21">
        <v>5892</v>
      </c>
      <c r="N517" s="22">
        <v>0.99</v>
      </c>
      <c r="O517" s="22">
        <f t="shared" si="7"/>
        <v>5833.08</v>
      </c>
      <c r="P517" s="22"/>
      <c r="Q517" s="22"/>
    </row>
    <row r="518" spans="1:17" x14ac:dyDescent="0.25">
      <c r="A518" s="20">
        <v>123</v>
      </c>
      <c r="B518" t="s">
        <v>32</v>
      </c>
      <c r="C518" t="s">
        <v>20</v>
      </c>
      <c r="D518" t="s">
        <v>21</v>
      </c>
      <c r="E518" t="s">
        <v>28</v>
      </c>
      <c r="F518" s="23" t="s">
        <v>24</v>
      </c>
      <c r="G518" s="23" t="s">
        <v>24</v>
      </c>
      <c r="H518" s="23">
        <v>0.21</v>
      </c>
      <c r="I518">
        <v>3</v>
      </c>
      <c r="J518" s="24" t="str">
        <f>VLOOKUP(H518,[1]Güteklasse!$B$4:$C$8,2)</f>
        <v>A</v>
      </c>
      <c r="K518" t="str">
        <f>VLOOKUP(E518,[1]Händleradressen!$B$3:$E$6,4,0)</f>
        <v>München</v>
      </c>
      <c r="L518" t="s">
        <v>22</v>
      </c>
      <c r="M518" s="21">
        <v>7</v>
      </c>
      <c r="N518" s="22">
        <v>52.04</v>
      </c>
      <c r="O518" s="22">
        <f t="shared" ref="O518:O581" si="8">M518*N518</f>
        <v>364.28</v>
      </c>
      <c r="P518" s="22"/>
      <c r="Q518" s="22"/>
    </row>
    <row r="519" spans="1:17" x14ac:dyDescent="0.25">
      <c r="A519" s="20">
        <v>407</v>
      </c>
      <c r="B519" t="s">
        <v>29</v>
      </c>
      <c r="C519" t="s">
        <v>20</v>
      </c>
      <c r="D519" t="s">
        <v>35</v>
      </c>
      <c r="E519" t="s">
        <v>28</v>
      </c>
      <c r="F519" s="23" t="s">
        <v>24</v>
      </c>
      <c r="G519" s="23"/>
      <c r="H519" s="23">
        <v>0.67</v>
      </c>
      <c r="I519">
        <v>2</v>
      </c>
      <c r="J519" s="24" t="str">
        <f>VLOOKUP(H519,[1]Güteklasse!$B$4:$C$8,2)</f>
        <v>D</v>
      </c>
      <c r="K519" t="str">
        <f>VLOOKUP(E519,[1]Händleradressen!$B$3:$E$6,4,0)</f>
        <v>München</v>
      </c>
      <c r="L519" t="s">
        <v>27</v>
      </c>
      <c r="M519" s="21">
        <v>579</v>
      </c>
      <c r="N519" s="22">
        <v>0.63</v>
      </c>
      <c r="O519" s="22">
        <f t="shared" si="8"/>
        <v>364.77</v>
      </c>
      <c r="P519" s="22"/>
      <c r="Q519" s="22"/>
    </row>
    <row r="520" spans="1:17" x14ac:dyDescent="0.25">
      <c r="A520" s="20">
        <v>515</v>
      </c>
      <c r="B520" t="s">
        <v>19</v>
      </c>
      <c r="C520" t="s">
        <v>20</v>
      </c>
      <c r="D520" t="s">
        <v>21</v>
      </c>
      <c r="E520" t="s">
        <v>23</v>
      </c>
      <c r="F520" s="23" t="s">
        <v>24</v>
      </c>
      <c r="G520" s="23" t="s">
        <v>24</v>
      </c>
      <c r="H520" s="23">
        <v>0.88</v>
      </c>
      <c r="I520">
        <v>4</v>
      </c>
      <c r="J520" s="24" t="str">
        <f>VLOOKUP(H520,[1]Güteklasse!$B$4:$C$8,2)</f>
        <v>D</v>
      </c>
      <c r="K520" t="str">
        <f>VLOOKUP(E520,[1]Händleradressen!$B$3:$E$6,4,0)</f>
        <v>Düsseldorf</v>
      </c>
      <c r="L520" t="s">
        <v>22</v>
      </c>
      <c r="M520" s="21">
        <v>5674</v>
      </c>
      <c r="N520" s="22">
        <v>52.67</v>
      </c>
      <c r="O520" s="22">
        <f t="shared" si="8"/>
        <v>298849.58</v>
      </c>
      <c r="P520" s="22"/>
      <c r="Q520" s="22"/>
    </row>
    <row r="521" spans="1:17" x14ac:dyDescent="0.25">
      <c r="A521" s="20">
        <v>516</v>
      </c>
      <c r="B521" t="s">
        <v>29</v>
      </c>
      <c r="C521" t="s">
        <v>20</v>
      </c>
      <c r="D521" t="s">
        <v>26</v>
      </c>
      <c r="E521" t="s">
        <v>38</v>
      </c>
      <c r="F521" s="23" t="s">
        <v>24</v>
      </c>
      <c r="G521" s="23"/>
      <c r="H521" s="23">
        <v>0.88</v>
      </c>
      <c r="I521">
        <v>2</v>
      </c>
      <c r="J521" s="24" t="str">
        <f>VLOOKUP(H521,[1]Güteklasse!$B$4:$C$8,2)</f>
        <v>D</v>
      </c>
      <c r="K521" t="str">
        <f>VLOOKUP(E521,[1]Händleradressen!$B$3:$E$6,4,0)</f>
        <v>Köln</v>
      </c>
      <c r="L521" t="s">
        <v>22</v>
      </c>
      <c r="M521" s="21">
        <v>16</v>
      </c>
      <c r="N521" s="22">
        <v>45.74</v>
      </c>
      <c r="O521" s="22">
        <f t="shared" si="8"/>
        <v>731.84</v>
      </c>
      <c r="P521" s="22"/>
      <c r="Q521" s="22"/>
    </row>
    <row r="522" spans="1:17" x14ac:dyDescent="0.25">
      <c r="A522" s="20">
        <v>517</v>
      </c>
      <c r="B522" t="s">
        <v>29</v>
      </c>
      <c r="C522" t="s">
        <v>36</v>
      </c>
      <c r="D522" t="s">
        <v>33</v>
      </c>
      <c r="E522" t="s">
        <v>23</v>
      </c>
      <c r="F522" s="23"/>
      <c r="G522" s="23"/>
      <c r="H522" s="23">
        <v>0.88</v>
      </c>
      <c r="I522">
        <v>1</v>
      </c>
      <c r="J522" s="24" t="str">
        <f>VLOOKUP(H522,[1]Güteklasse!$B$4:$C$8,2)</f>
        <v>D</v>
      </c>
      <c r="K522" t="str">
        <f>VLOOKUP(E522,[1]Händleradressen!$B$3:$E$6,4,0)</f>
        <v>Düsseldorf</v>
      </c>
      <c r="L522" t="s">
        <v>22</v>
      </c>
      <c r="M522" s="21">
        <v>30</v>
      </c>
      <c r="N522" s="22">
        <v>50.97</v>
      </c>
      <c r="O522" s="22">
        <f t="shared" si="8"/>
        <v>1529.1</v>
      </c>
      <c r="P522" s="22"/>
      <c r="Q522" s="22"/>
    </row>
    <row r="523" spans="1:17" x14ac:dyDescent="0.25">
      <c r="A523" s="20">
        <v>518</v>
      </c>
      <c r="B523" t="s">
        <v>29</v>
      </c>
      <c r="C523" t="s">
        <v>25</v>
      </c>
      <c r="D523" t="s">
        <v>34</v>
      </c>
      <c r="E523" t="s">
        <v>38</v>
      </c>
      <c r="F523" s="23" t="s">
        <v>24</v>
      </c>
      <c r="G523" s="23"/>
      <c r="H523" s="23">
        <v>0.88</v>
      </c>
      <c r="I523">
        <v>2</v>
      </c>
      <c r="J523" s="24" t="str">
        <f>VLOOKUP(H523,[1]Güteklasse!$B$4:$C$8,2)</f>
        <v>D</v>
      </c>
      <c r="K523" t="str">
        <f>VLOOKUP(E523,[1]Händleradressen!$B$3:$E$6,4,0)</f>
        <v>Köln</v>
      </c>
      <c r="L523" t="s">
        <v>22</v>
      </c>
      <c r="M523" s="21">
        <v>49</v>
      </c>
      <c r="N523" s="22">
        <v>52.69</v>
      </c>
      <c r="O523" s="22">
        <f t="shared" si="8"/>
        <v>2581.81</v>
      </c>
      <c r="P523" s="22"/>
      <c r="Q523" s="22"/>
    </row>
    <row r="524" spans="1:17" x14ac:dyDescent="0.25">
      <c r="A524" s="20">
        <v>514</v>
      </c>
      <c r="B524" t="s">
        <v>19</v>
      </c>
      <c r="C524" t="s">
        <v>36</v>
      </c>
      <c r="D524" t="s">
        <v>21</v>
      </c>
      <c r="E524" t="s">
        <v>23</v>
      </c>
      <c r="F524" s="23" t="s">
        <v>24</v>
      </c>
      <c r="G524" s="23"/>
      <c r="H524" s="23">
        <v>0.88</v>
      </c>
      <c r="I524">
        <v>1</v>
      </c>
      <c r="J524" s="24" t="str">
        <f>VLOOKUP(H524,[1]Güteklasse!$B$4:$C$8,2)</f>
        <v>D</v>
      </c>
      <c r="K524" t="str">
        <f>VLOOKUP(E524,[1]Händleradressen!$B$3:$E$6,4,0)</f>
        <v>Düsseldorf</v>
      </c>
      <c r="L524" t="s">
        <v>27</v>
      </c>
      <c r="M524" s="21">
        <v>1231</v>
      </c>
      <c r="N524" s="22">
        <v>0.3</v>
      </c>
      <c r="O524" s="22">
        <f t="shared" si="8"/>
        <v>369.3</v>
      </c>
      <c r="P524" s="22"/>
      <c r="Q524" s="22"/>
    </row>
    <row r="525" spans="1:17" x14ac:dyDescent="0.25">
      <c r="A525" s="20">
        <v>520</v>
      </c>
      <c r="B525" t="s">
        <v>32</v>
      </c>
      <c r="C525" t="s">
        <v>31</v>
      </c>
      <c r="D525" t="s">
        <v>34</v>
      </c>
      <c r="E525" t="s">
        <v>38</v>
      </c>
      <c r="F525" s="23" t="s">
        <v>24</v>
      </c>
      <c r="G525" s="23" t="s">
        <v>24</v>
      </c>
      <c r="H525" s="23">
        <v>0.88</v>
      </c>
      <c r="I525">
        <v>1</v>
      </c>
      <c r="J525" s="24" t="str">
        <f>VLOOKUP(H525,[1]Güteklasse!$B$4:$C$8,2)</f>
        <v>D</v>
      </c>
      <c r="K525" t="str">
        <f>VLOOKUP(E525,[1]Händleradressen!$B$3:$E$6,4,0)</f>
        <v>Köln</v>
      </c>
      <c r="L525" t="s">
        <v>22</v>
      </c>
      <c r="M525" s="21">
        <v>1000</v>
      </c>
      <c r="N525" s="22">
        <v>47.9</v>
      </c>
      <c r="O525" s="22">
        <f t="shared" si="8"/>
        <v>47900</v>
      </c>
      <c r="P525" s="22"/>
      <c r="Q525" s="22"/>
    </row>
    <row r="526" spans="1:17" x14ac:dyDescent="0.25">
      <c r="A526" s="20">
        <v>351</v>
      </c>
      <c r="B526" t="s">
        <v>32</v>
      </c>
      <c r="C526" t="s">
        <v>25</v>
      </c>
      <c r="D526" t="s">
        <v>41</v>
      </c>
      <c r="E526" t="s">
        <v>28</v>
      </c>
      <c r="F526" s="23" t="s">
        <v>24</v>
      </c>
      <c r="G526" s="23"/>
      <c r="H526" s="23">
        <v>0.57999999999999996</v>
      </c>
      <c r="I526">
        <v>2</v>
      </c>
      <c r="J526" s="24" t="str">
        <f>VLOOKUP(H526,[1]Güteklasse!$B$4:$C$8,2)</f>
        <v>D</v>
      </c>
      <c r="K526" t="str">
        <f>VLOOKUP(E526,[1]Händleradressen!$B$3:$E$6,4,0)</f>
        <v>München</v>
      </c>
      <c r="L526" t="s">
        <v>22</v>
      </c>
      <c r="M526" s="21">
        <v>8</v>
      </c>
      <c r="N526" s="22">
        <v>46.64</v>
      </c>
      <c r="O526" s="22">
        <f t="shared" si="8"/>
        <v>373.12</v>
      </c>
      <c r="P526" s="22"/>
      <c r="Q526" s="22"/>
    </row>
    <row r="527" spans="1:17" x14ac:dyDescent="0.25">
      <c r="A527" s="20">
        <v>522</v>
      </c>
      <c r="B527" t="s">
        <v>19</v>
      </c>
      <c r="C527" t="s">
        <v>25</v>
      </c>
      <c r="D527" t="s">
        <v>21</v>
      </c>
      <c r="E527" t="s">
        <v>38</v>
      </c>
      <c r="F527" s="23" t="s">
        <v>24</v>
      </c>
      <c r="G527" s="23"/>
      <c r="H527" s="23">
        <v>0.89</v>
      </c>
      <c r="I527">
        <v>2</v>
      </c>
      <c r="J527" s="24" t="str">
        <f>VLOOKUP(H527,[1]Güteklasse!$B$4:$C$8,2)</f>
        <v>D</v>
      </c>
      <c r="K527" t="str">
        <f>VLOOKUP(E527,[1]Händleradressen!$B$3:$E$6,4,0)</f>
        <v>Köln</v>
      </c>
      <c r="L527" t="s">
        <v>27</v>
      </c>
      <c r="M527" s="21">
        <v>5132</v>
      </c>
      <c r="N527" s="22">
        <v>0.11</v>
      </c>
      <c r="O527" s="22">
        <f t="shared" si="8"/>
        <v>564.52</v>
      </c>
      <c r="P527" s="22"/>
      <c r="Q527" s="22"/>
    </row>
    <row r="528" spans="1:17" x14ac:dyDescent="0.25">
      <c r="A528" s="20">
        <v>549</v>
      </c>
      <c r="B528" t="s">
        <v>29</v>
      </c>
      <c r="C528" t="s">
        <v>36</v>
      </c>
      <c r="D528" t="s">
        <v>34</v>
      </c>
      <c r="E528" t="s">
        <v>42</v>
      </c>
      <c r="F528" s="23" t="s">
        <v>24</v>
      </c>
      <c r="G528" s="23"/>
      <c r="H528" s="23">
        <v>0.93</v>
      </c>
      <c r="I528">
        <v>3</v>
      </c>
      <c r="J528" s="24" t="str">
        <f>VLOOKUP(H528,[1]Güteklasse!$B$4:$C$8,2)</f>
        <v>E</v>
      </c>
      <c r="K528" t="e">
        <f>VLOOKUP(E528,[1]Händleradressen!$B$3:$E$6,4,0)</f>
        <v>#N/A</v>
      </c>
      <c r="L528" t="s">
        <v>27</v>
      </c>
      <c r="M528" s="21">
        <v>492</v>
      </c>
      <c r="N528" s="22">
        <v>0.77</v>
      </c>
      <c r="O528" s="22">
        <f t="shared" si="8"/>
        <v>378.84000000000003</v>
      </c>
      <c r="P528" s="22"/>
      <c r="Q528" s="22"/>
    </row>
    <row r="529" spans="1:17" x14ac:dyDescent="0.25">
      <c r="A529" s="20">
        <v>529</v>
      </c>
      <c r="B529" t="s">
        <v>29</v>
      </c>
      <c r="C529" t="s">
        <v>31</v>
      </c>
      <c r="D529" t="s">
        <v>34</v>
      </c>
      <c r="E529" t="s">
        <v>38</v>
      </c>
      <c r="F529" s="23" t="s">
        <v>24</v>
      </c>
      <c r="G529" s="23" t="s">
        <v>24</v>
      </c>
      <c r="H529" s="23">
        <v>0.9</v>
      </c>
      <c r="I529">
        <v>2</v>
      </c>
      <c r="J529" s="24" t="str">
        <f>VLOOKUP(H529,[1]Güteklasse!$B$4:$C$8,2)</f>
        <v>D</v>
      </c>
      <c r="K529" t="str">
        <f>VLOOKUP(E529,[1]Händleradressen!$B$3:$E$6,4,0)</f>
        <v>Köln</v>
      </c>
      <c r="L529" t="s">
        <v>22</v>
      </c>
      <c r="M529" s="21">
        <v>8</v>
      </c>
      <c r="N529" s="22">
        <v>47.46</v>
      </c>
      <c r="O529" s="22">
        <f t="shared" si="8"/>
        <v>379.68</v>
      </c>
      <c r="P529" s="22"/>
      <c r="Q529" s="22"/>
    </row>
    <row r="530" spans="1:17" x14ac:dyDescent="0.25">
      <c r="A530" s="20">
        <v>525</v>
      </c>
      <c r="B530" t="s">
        <v>29</v>
      </c>
      <c r="C530" t="s">
        <v>20</v>
      </c>
      <c r="D530" t="s">
        <v>33</v>
      </c>
      <c r="E530" t="s">
        <v>30</v>
      </c>
      <c r="F530" s="23" t="s">
        <v>24</v>
      </c>
      <c r="G530" s="23"/>
      <c r="H530" s="23">
        <v>0.89</v>
      </c>
      <c r="I530">
        <v>2</v>
      </c>
      <c r="J530" s="24" t="str">
        <f>VLOOKUP(H530,[1]Güteklasse!$B$4:$C$8,2)</f>
        <v>D</v>
      </c>
      <c r="K530" t="str">
        <f>VLOOKUP(E530,[1]Händleradressen!$B$3:$E$6,4,0)</f>
        <v>Hamburg</v>
      </c>
      <c r="L530" t="s">
        <v>22</v>
      </c>
      <c r="M530" s="21">
        <v>29</v>
      </c>
      <c r="N530" s="22">
        <v>52.29</v>
      </c>
      <c r="O530" s="22">
        <f t="shared" si="8"/>
        <v>1516.41</v>
      </c>
      <c r="P530" s="22"/>
      <c r="Q530" s="22"/>
    </row>
    <row r="531" spans="1:17" x14ac:dyDescent="0.25">
      <c r="A531" s="20">
        <v>526</v>
      </c>
      <c r="B531" t="s">
        <v>32</v>
      </c>
      <c r="C531" t="s">
        <v>25</v>
      </c>
      <c r="D531" t="s">
        <v>37</v>
      </c>
      <c r="E531" t="s">
        <v>23</v>
      </c>
      <c r="F531" s="23" t="s">
        <v>24</v>
      </c>
      <c r="G531" s="23" t="s">
        <v>24</v>
      </c>
      <c r="H531" s="23">
        <v>0.89</v>
      </c>
      <c r="I531">
        <v>4</v>
      </c>
      <c r="J531" s="24" t="str">
        <f>VLOOKUP(H531,[1]Güteklasse!$B$4:$C$8,2)</f>
        <v>D</v>
      </c>
      <c r="K531" t="str">
        <f>VLOOKUP(E531,[1]Händleradressen!$B$3:$E$6,4,0)</f>
        <v>Düsseldorf</v>
      </c>
      <c r="L531" t="s">
        <v>22</v>
      </c>
      <c r="M531" s="21">
        <v>16</v>
      </c>
      <c r="N531" s="22">
        <v>52.71</v>
      </c>
      <c r="O531" s="22">
        <f t="shared" si="8"/>
        <v>843.36</v>
      </c>
      <c r="P531" s="22"/>
      <c r="Q531" s="22"/>
    </row>
    <row r="532" spans="1:17" x14ac:dyDescent="0.25">
      <c r="A532" s="20">
        <v>527</v>
      </c>
      <c r="B532" t="s">
        <v>32</v>
      </c>
      <c r="C532" t="s">
        <v>31</v>
      </c>
      <c r="D532" t="s">
        <v>26</v>
      </c>
      <c r="E532" t="s">
        <v>23</v>
      </c>
      <c r="F532" s="23"/>
      <c r="G532" s="23"/>
      <c r="H532" s="23">
        <v>0.89</v>
      </c>
      <c r="I532">
        <v>5</v>
      </c>
      <c r="J532" s="24" t="str">
        <f>VLOOKUP(H532,[1]Güteklasse!$B$4:$C$8,2)</f>
        <v>D</v>
      </c>
      <c r="K532" t="str">
        <f>VLOOKUP(E532,[1]Händleradressen!$B$3:$E$6,4,0)</f>
        <v>Düsseldorf</v>
      </c>
      <c r="L532" t="s">
        <v>22</v>
      </c>
      <c r="M532" s="21">
        <v>8714</v>
      </c>
      <c r="N532" s="22">
        <v>45.56</v>
      </c>
      <c r="O532" s="22">
        <f t="shared" si="8"/>
        <v>397009.84</v>
      </c>
      <c r="P532" s="22"/>
      <c r="Q532" s="22"/>
    </row>
    <row r="533" spans="1:17" x14ac:dyDescent="0.25">
      <c r="A533" s="20">
        <v>528</v>
      </c>
      <c r="B533" t="s">
        <v>19</v>
      </c>
      <c r="C533" t="s">
        <v>36</v>
      </c>
      <c r="D533" t="s">
        <v>21</v>
      </c>
      <c r="E533" t="s">
        <v>39</v>
      </c>
      <c r="F533" s="23" t="s">
        <v>24</v>
      </c>
      <c r="G533" s="23"/>
      <c r="H533" s="23">
        <v>0.9</v>
      </c>
      <c r="I533">
        <v>4</v>
      </c>
      <c r="J533" s="24" t="str">
        <f>VLOOKUP(H533,[1]Güteklasse!$B$4:$C$8,2)</f>
        <v>D</v>
      </c>
      <c r="K533" t="e">
        <f>VLOOKUP(E533,[1]Händleradressen!$B$3:$E$6,4,0)</f>
        <v>#N/A</v>
      </c>
      <c r="L533" t="s">
        <v>27</v>
      </c>
      <c r="M533" s="21">
        <v>8465</v>
      </c>
      <c r="N533" s="22">
        <v>0.46</v>
      </c>
      <c r="O533" s="22">
        <f t="shared" si="8"/>
        <v>3893.9</v>
      </c>
      <c r="P533" s="22"/>
      <c r="Q533" s="22"/>
    </row>
    <row r="534" spans="1:17" x14ac:dyDescent="0.25">
      <c r="A534" s="20">
        <v>577</v>
      </c>
      <c r="B534" t="s">
        <v>32</v>
      </c>
      <c r="C534" t="s">
        <v>20</v>
      </c>
      <c r="D534" t="s">
        <v>26</v>
      </c>
      <c r="E534" t="s">
        <v>28</v>
      </c>
      <c r="F534" s="23" t="s">
        <v>24</v>
      </c>
      <c r="G534" s="23"/>
      <c r="H534" s="23">
        <v>0.96</v>
      </c>
      <c r="I534">
        <v>4</v>
      </c>
      <c r="J534" s="24" t="str">
        <f>VLOOKUP(H534,[1]Güteklasse!$B$4:$C$8,2)</f>
        <v>E</v>
      </c>
      <c r="K534" t="str">
        <f>VLOOKUP(E534,[1]Händleradressen!$B$3:$E$6,4,0)</f>
        <v>München</v>
      </c>
      <c r="L534" t="s">
        <v>27</v>
      </c>
      <c r="M534" s="21">
        <v>632</v>
      </c>
      <c r="N534" s="22">
        <v>0.63</v>
      </c>
      <c r="O534" s="22">
        <f t="shared" si="8"/>
        <v>398.16</v>
      </c>
      <c r="P534" s="22"/>
      <c r="Q534" s="22"/>
    </row>
    <row r="535" spans="1:17" x14ac:dyDescent="0.25">
      <c r="A535" s="20">
        <v>530</v>
      </c>
      <c r="B535" t="s">
        <v>32</v>
      </c>
      <c r="C535" t="s">
        <v>20</v>
      </c>
      <c r="D535" t="s">
        <v>26</v>
      </c>
      <c r="E535" t="s">
        <v>30</v>
      </c>
      <c r="F535" s="23" t="s">
        <v>24</v>
      </c>
      <c r="G535" s="23"/>
      <c r="H535" s="23">
        <v>0.9</v>
      </c>
      <c r="I535">
        <v>2</v>
      </c>
      <c r="J535" s="24" t="str">
        <f>VLOOKUP(H535,[1]Güteklasse!$B$4:$C$8,2)</f>
        <v>D</v>
      </c>
      <c r="K535" t="str">
        <f>VLOOKUP(E535,[1]Händleradressen!$B$3:$E$6,4,0)</f>
        <v>Hamburg</v>
      </c>
      <c r="L535" t="s">
        <v>27</v>
      </c>
      <c r="M535" s="21">
        <v>695</v>
      </c>
      <c r="N535" s="22">
        <v>0.98</v>
      </c>
      <c r="O535" s="22">
        <f t="shared" si="8"/>
        <v>681.1</v>
      </c>
      <c r="P535" s="22"/>
      <c r="Q535" s="22"/>
    </row>
    <row r="536" spans="1:17" x14ac:dyDescent="0.25">
      <c r="A536" s="20">
        <v>531</v>
      </c>
      <c r="B536" t="s">
        <v>32</v>
      </c>
      <c r="C536" t="s">
        <v>20</v>
      </c>
      <c r="D536" t="s">
        <v>21</v>
      </c>
      <c r="E536" t="s">
        <v>23</v>
      </c>
      <c r="F536" s="23" t="s">
        <v>24</v>
      </c>
      <c r="G536" s="23"/>
      <c r="H536" s="23">
        <v>0.9</v>
      </c>
      <c r="I536">
        <v>5</v>
      </c>
      <c r="J536" s="24" t="str">
        <f>VLOOKUP(H536,[1]Güteklasse!$B$4:$C$8,2)</f>
        <v>D</v>
      </c>
      <c r="K536" t="str">
        <f>VLOOKUP(E536,[1]Händleradressen!$B$3:$E$6,4,0)</f>
        <v>Düsseldorf</v>
      </c>
      <c r="L536" t="s">
        <v>22</v>
      </c>
      <c r="M536" s="21">
        <v>20</v>
      </c>
      <c r="N536" s="22">
        <v>53.12</v>
      </c>
      <c r="O536" s="22">
        <f t="shared" si="8"/>
        <v>1062.3999999999999</v>
      </c>
      <c r="P536" s="22"/>
      <c r="Q536" s="22"/>
    </row>
    <row r="537" spans="1:17" x14ac:dyDescent="0.25">
      <c r="A537" s="20">
        <v>532</v>
      </c>
      <c r="B537" t="s">
        <v>19</v>
      </c>
      <c r="C537" t="s">
        <v>36</v>
      </c>
      <c r="D537" t="s">
        <v>37</v>
      </c>
      <c r="E537" t="s">
        <v>38</v>
      </c>
      <c r="F537" s="23" t="s">
        <v>24</v>
      </c>
      <c r="G537" s="23"/>
      <c r="H537" s="23">
        <v>0.91</v>
      </c>
      <c r="I537">
        <v>2</v>
      </c>
      <c r="J537" s="24" t="str">
        <f>VLOOKUP(H537,[1]Güteklasse!$B$4:$C$8,2)</f>
        <v>E</v>
      </c>
      <c r="K537" t="str">
        <f>VLOOKUP(E537,[1]Händleradressen!$B$3:$E$6,4,0)</f>
        <v>Köln</v>
      </c>
      <c r="L537" t="s">
        <v>27</v>
      </c>
      <c r="M537" s="21">
        <v>4468</v>
      </c>
      <c r="N537" s="22">
        <v>0.4</v>
      </c>
      <c r="O537" s="22">
        <f t="shared" si="8"/>
        <v>1787.2</v>
      </c>
      <c r="P537" s="22"/>
      <c r="Q537" s="22"/>
    </row>
    <row r="538" spans="1:17" x14ac:dyDescent="0.25">
      <c r="A538" s="20">
        <v>533</v>
      </c>
      <c r="B538" t="s">
        <v>19</v>
      </c>
      <c r="C538" t="s">
        <v>20</v>
      </c>
      <c r="D538" t="s">
        <v>33</v>
      </c>
      <c r="E538" t="s">
        <v>30</v>
      </c>
      <c r="F538" s="23" t="s">
        <v>24</v>
      </c>
      <c r="G538" s="23"/>
      <c r="H538" s="23">
        <v>0.91</v>
      </c>
      <c r="I538">
        <v>1</v>
      </c>
      <c r="J538" s="24" t="str">
        <f>VLOOKUP(H538,[1]Güteklasse!$B$4:$C$8,2)</f>
        <v>E</v>
      </c>
      <c r="K538" t="str">
        <f>VLOOKUP(E538,[1]Händleradressen!$B$3:$E$6,4,0)</f>
        <v>Hamburg</v>
      </c>
      <c r="L538" t="s">
        <v>22</v>
      </c>
      <c r="M538" s="21">
        <v>459</v>
      </c>
      <c r="N538" s="22">
        <v>46.3</v>
      </c>
      <c r="O538" s="22">
        <f t="shared" si="8"/>
        <v>21251.699999999997</v>
      </c>
      <c r="P538" s="22"/>
      <c r="Q538" s="22"/>
    </row>
    <row r="539" spans="1:17" x14ac:dyDescent="0.25">
      <c r="A539" s="20">
        <v>534</v>
      </c>
      <c r="B539" t="s">
        <v>19</v>
      </c>
      <c r="C539" t="s">
        <v>36</v>
      </c>
      <c r="D539" t="s">
        <v>21</v>
      </c>
      <c r="E539" t="s">
        <v>38</v>
      </c>
      <c r="F539" s="23" t="s">
        <v>24</v>
      </c>
      <c r="G539" s="23" t="s">
        <v>24</v>
      </c>
      <c r="H539" s="23">
        <v>0.91</v>
      </c>
      <c r="I539">
        <v>5</v>
      </c>
      <c r="J539" s="24" t="str">
        <f>VLOOKUP(H539,[1]Güteklasse!$B$4:$C$8,2)</f>
        <v>E</v>
      </c>
      <c r="K539" t="str">
        <f>VLOOKUP(E539,[1]Händleradressen!$B$3:$E$6,4,0)</f>
        <v>Köln</v>
      </c>
      <c r="L539" t="s">
        <v>22</v>
      </c>
      <c r="M539" s="21">
        <v>543</v>
      </c>
      <c r="N539" s="22">
        <v>48.45</v>
      </c>
      <c r="O539" s="22">
        <f t="shared" si="8"/>
        <v>26308.350000000002</v>
      </c>
      <c r="P539" s="22"/>
      <c r="Q539" s="22"/>
    </row>
    <row r="540" spans="1:17" x14ac:dyDescent="0.25">
      <c r="A540" s="20">
        <v>535</v>
      </c>
      <c r="B540" t="s">
        <v>29</v>
      </c>
      <c r="C540" t="s">
        <v>31</v>
      </c>
      <c r="D540" t="s">
        <v>34</v>
      </c>
      <c r="E540" t="s">
        <v>38</v>
      </c>
      <c r="F540" s="23" t="s">
        <v>24</v>
      </c>
      <c r="G540" s="23"/>
      <c r="H540" s="23">
        <v>0.91</v>
      </c>
      <c r="I540">
        <v>1</v>
      </c>
      <c r="J540" s="24" t="str">
        <f>VLOOKUP(H540,[1]Güteklasse!$B$4:$C$8,2)</f>
        <v>E</v>
      </c>
      <c r="K540" t="str">
        <f>VLOOKUP(E540,[1]Händleradressen!$B$3:$E$6,4,0)</f>
        <v>Köln</v>
      </c>
      <c r="L540" t="s">
        <v>27</v>
      </c>
      <c r="M540" s="21">
        <v>891</v>
      </c>
      <c r="N540" s="22">
        <v>0.82</v>
      </c>
      <c r="O540" s="22">
        <f t="shared" si="8"/>
        <v>730.62</v>
      </c>
      <c r="P540" s="22"/>
      <c r="Q540" s="22"/>
    </row>
    <row r="541" spans="1:17" x14ac:dyDescent="0.25">
      <c r="A541" s="20">
        <v>536</v>
      </c>
      <c r="B541" t="s">
        <v>29</v>
      </c>
      <c r="C541" t="s">
        <v>25</v>
      </c>
      <c r="D541" t="s">
        <v>35</v>
      </c>
      <c r="E541" t="s">
        <v>28</v>
      </c>
      <c r="F541" s="23" t="s">
        <v>24</v>
      </c>
      <c r="G541" s="23" t="s">
        <v>24</v>
      </c>
      <c r="H541" s="23">
        <v>0.91</v>
      </c>
      <c r="I541">
        <v>3</v>
      </c>
      <c r="J541" s="24" t="str">
        <f>VLOOKUP(H541,[1]Güteklasse!$B$4:$C$8,2)</f>
        <v>E</v>
      </c>
      <c r="K541" t="str">
        <f>VLOOKUP(E541,[1]Händleradressen!$B$3:$E$6,4,0)</f>
        <v>München</v>
      </c>
      <c r="L541" t="s">
        <v>22</v>
      </c>
      <c r="M541" s="21">
        <v>23</v>
      </c>
      <c r="N541" s="22">
        <v>48.49</v>
      </c>
      <c r="O541" s="22">
        <f t="shared" si="8"/>
        <v>1115.27</v>
      </c>
      <c r="P541" s="22"/>
      <c r="Q541" s="22"/>
    </row>
    <row r="542" spans="1:17" x14ac:dyDescent="0.25">
      <c r="A542" s="20">
        <v>561</v>
      </c>
      <c r="B542" t="s">
        <v>32</v>
      </c>
      <c r="C542" t="s">
        <v>36</v>
      </c>
      <c r="D542" t="s">
        <v>21</v>
      </c>
      <c r="E542" t="s">
        <v>23</v>
      </c>
      <c r="F542" s="23" t="s">
        <v>24</v>
      </c>
      <c r="G542" s="23" t="s">
        <v>24</v>
      </c>
      <c r="H542" s="23">
        <v>0.94</v>
      </c>
      <c r="I542">
        <v>2</v>
      </c>
      <c r="J542" s="24" t="str">
        <f>VLOOKUP(H542,[1]Güteklasse!$B$4:$C$8,2)</f>
        <v>E</v>
      </c>
      <c r="K542" t="str">
        <f>VLOOKUP(E542,[1]Händleradressen!$B$3:$E$6,4,0)</f>
        <v>Düsseldorf</v>
      </c>
      <c r="L542" t="s">
        <v>22</v>
      </c>
      <c r="M542" s="21">
        <v>8</v>
      </c>
      <c r="N542" s="22">
        <v>50.3</v>
      </c>
      <c r="O542" s="22">
        <f t="shared" si="8"/>
        <v>402.4</v>
      </c>
      <c r="P542" s="22"/>
      <c r="Q542" s="22"/>
    </row>
    <row r="543" spans="1:17" x14ac:dyDescent="0.25">
      <c r="A543" s="20">
        <v>208</v>
      </c>
      <c r="B543" t="s">
        <v>32</v>
      </c>
      <c r="C543" t="s">
        <v>36</v>
      </c>
      <c r="D543" t="s">
        <v>37</v>
      </c>
      <c r="E543" t="s">
        <v>23</v>
      </c>
      <c r="F543" s="23" t="s">
        <v>24</v>
      </c>
      <c r="G543" s="23" t="s">
        <v>24</v>
      </c>
      <c r="H543" s="23">
        <v>0.35</v>
      </c>
      <c r="I543">
        <v>2</v>
      </c>
      <c r="J543" s="24" t="str">
        <f>VLOOKUP(H543,[1]Güteklasse!$B$4:$C$8,2)</f>
        <v>B</v>
      </c>
      <c r="K543" t="str">
        <f>VLOOKUP(E543,[1]Händleradressen!$B$3:$E$6,4,0)</f>
        <v>Düsseldorf</v>
      </c>
      <c r="L543" t="s">
        <v>22</v>
      </c>
      <c r="M543" s="21">
        <v>8</v>
      </c>
      <c r="N543" s="22">
        <v>51.47</v>
      </c>
      <c r="O543" s="22">
        <f t="shared" si="8"/>
        <v>411.76</v>
      </c>
      <c r="P543" s="22"/>
      <c r="Q543" s="22"/>
    </row>
    <row r="544" spans="1:17" x14ac:dyDescent="0.25">
      <c r="A544" s="20">
        <v>539</v>
      </c>
      <c r="B544" t="s">
        <v>19</v>
      </c>
      <c r="C544" t="s">
        <v>31</v>
      </c>
      <c r="D544" t="s">
        <v>33</v>
      </c>
      <c r="E544" t="s">
        <v>23</v>
      </c>
      <c r="F544" s="23" t="s">
        <v>24</v>
      </c>
      <c r="G544" s="23"/>
      <c r="H544" s="23">
        <v>0.92</v>
      </c>
      <c r="I544">
        <v>3</v>
      </c>
      <c r="J544" s="24" t="str">
        <f>VLOOKUP(H544,[1]Güteklasse!$B$4:$C$8,2)</f>
        <v>E</v>
      </c>
      <c r="K544" t="str">
        <f>VLOOKUP(E544,[1]Händleradressen!$B$3:$E$6,4,0)</f>
        <v>Düsseldorf</v>
      </c>
      <c r="L544" t="s">
        <v>22</v>
      </c>
      <c r="M544" s="21">
        <v>778</v>
      </c>
      <c r="N544" s="22">
        <v>49.74</v>
      </c>
      <c r="O544" s="22">
        <f t="shared" si="8"/>
        <v>38697.72</v>
      </c>
      <c r="P544" s="22"/>
      <c r="Q544" s="22"/>
    </row>
    <row r="545" spans="1:17" x14ac:dyDescent="0.25">
      <c r="A545" s="20">
        <v>198</v>
      </c>
      <c r="B545" t="s">
        <v>29</v>
      </c>
      <c r="C545" t="s">
        <v>25</v>
      </c>
      <c r="D545" t="s">
        <v>37</v>
      </c>
      <c r="E545" t="s">
        <v>23</v>
      </c>
      <c r="F545" s="23" t="s">
        <v>24</v>
      </c>
      <c r="G545" s="23" t="s">
        <v>24</v>
      </c>
      <c r="H545" s="23">
        <v>0.34</v>
      </c>
      <c r="I545">
        <v>4</v>
      </c>
      <c r="J545" s="24" t="str">
        <f>VLOOKUP(H545,[1]Güteklasse!$B$4:$C$8,2)</f>
        <v>B</v>
      </c>
      <c r="K545" t="str">
        <f>VLOOKUP(E545,[1]Händleradressen!$B$3:$E$6,4,0)</f>
        <v>Düsseldorf</v>
      </c>
      <c r="L545" t="s">
        <v>22</v>
      </c>
      <c r="M545" s="21">
        <v>9</v>
      </c>
      <c r="N545" s="22">
        <v>46.09</v>
      </c>
      <c r="O545" s="22">
        <f t="shared" si="8"/>
        <v>414.81000000000006</v>
      </c>
      <c r="P545" s="22"/>
      <c r="Q545" s="22"/>
    </row>
    <row r="546" spans="1:17" x14ac:dyDescent="0.25">
      <c r="A546" s="20">
        <v>393</v>
      </c>
      <c r="B546" t="s">
        <v>29</v>
      </c>
      <c r="C546" t="s">
        <v>25</v>
      </c>
      <c r="D546" t="s">
        <v>37</v>
      </c>
      <c r="E546" t="s">
        <v>30</v>
      </c>
      <c r="F546" s="23" t="s">
        <v>24</v>
      </c>
      <c r="G546" s="23" t="s">
        <v>24</v>
      </c>
      <c r="H546" s="23">
        <v>0.65</v>
      </c>
      <c r="I546">
        <v>3</v>
      </c>
      <c r="J546" s="24" t="str">
        <f>VLOOKUP(H546,[1]Güteklasse!$B$4:$C$8,2)</f>
        <v>D</v>
      </c>
      <c r="K546" t="str">
        <f>VLOOKUP(E546,[1]Händleradressen!$B$3:$E$6,4,0)</f>
        <v>Hamburg</v>
      </c>
      <c r="L546" t="s">
        <v>22</v>
      </c>
      <c r="M546" s="21">
        <v>9</v>
      </c>
      <c r="N546" s="22">
        <v>47.37</v>
      </c>
      <c r="O546" s="22">
        <f t="shared" si="8"/>
        <v>426.33</v>
      </c>
      <c r="P546" s="22"/>
      <c r="Q546" s="22"/>
    </row>
    <row r="547" spans="1:17" x14ac:dyDescent="0.25">
      <c r="A547" s="20">
        <v>212</v>
      </c>
      <c r="B547" t="s">
        <v>19</v>
      </c>
      <c r="C547" t="s">
        <v>20</v>
      </c>
      <c r="D547" t="s">
        <v>37</v>
      </c>
      <c r="E547" t="s">
        <v>30</v>
      </c>
      <c r="F547" s="23" t="s">
        <v>24</v>
      </c>
      <c r="G547" s="23"/>
      <c r="H547" s="23">
        <v>0.36</v>
      </c>
      <c r="I547">
        <v>3</v>
      </c>
      <c r="J547" s="24" t="str">
        <f>VLOOKUP(H547,[1]Güteklasse!$B$4:$C$8,2)</f>
        <v>B</v>
      </c>
      <c r="K547" t="str">
        <f>VLOOKUP(E547,[1]Händleradressen!$B$3:$E$6,4,0)</f>
        <v>Hamburg</v>
      </c>
      <c r="L547" t="s">
        <v>27</v>
      </c>
      <c r="M547" s="21">
        <v>1235</v>
      </c>
      <c r="N547" s="22">
        <v>0.35</v>
      </c>
      <c r="O547" s="22">
        <f t="shared" si="8"/>
        <v>432.25</v>
      </c>
      <c r="P547" s="22"/>
      <c r="Q547" s="22"/>
    </row>
    <row r="548" spans="1:17" x14ac:dyDescent="0.25">
      <c r="A548" s="20">
        <v>453</v>
      </c>
      <c r="B548" t="s">
        <v>19</v>
      </c>
      <c r="C548" t="s">
        <v>36</v>
      </c>
      <c r="D548" t="s">
        <v>34</v>
      </c>
      <c r="E548" t="s">
        <v>42</v>
      </c>
      <c r="F548" s="23"/>
      <c r="G548" s="23"/>
      <c r="H548" s="23">
        <v>0.76</v>
      </c>
      <c r="I548">
        <v>3</v>
      </c>
      <c r="J548" s="24" t="str">
        <f>VLOOKUP(H548,[1]Güteklasse!$B$4:$C$8,2)</f>
        <v>D</v>
      </c>
      <c r="K548" t="e">
        <f>VLOOKUP(E548,[1]Händleradressen!$B$3:$E$6,4,0)</f>
        <v>#N/A</v>
      </c>
      <c r="L548" t="s">
        <v>27</v>
      </c>
      <c r="M548" s="21">
        <v>521</v>
      </c>
      <c r="N548" s="22">
        <v>0.83</v>
      </c>
      <c r="O548" s="22">
        <f t="shared" si="8"/>
        <v>432.43</v>
      </c>
      <c r="P548" s="22"/>
      <c r="Q548" s="22"/>
    </row>
    <row r="549" spans="1:17" x14ac:dyDescent="0.25">
      <c r="A549" s="20">
        <v>435</v>
      </c>
      <c r="B549" t="s">
        <v>19</v>
      </c>
      <c r="C549" t="s">
        <v>20</v>
      </c>
      <c r="D549" t="s">
        <v>37</v>
      </c>
      <c r="E549" t="s">
        <v>30</v>
      </c>
      <c r="F549" s="23"/>
      <c r="G549" s="23"/>
      <c r="H549" s="23">
        <v>0.73</v>
      </c>
      <c r="I549">
        <v>1</v>
      </c>
      <c r="J549" s="24" t="str">
        <f>VLOOKUP(H549,[1]Güteklasse!$B$4:$C$8,2)</f>
        <v>D</v>
      </c>
      <c r="K549" t="str">
        <f>VLOOKUP(E549,[1]Händleradressen!$B$3:$E$6,4,0)</f>
        <v>Hamburg</v>
      </c>
      <c r="L549" t="s">
        <v>27</v>
      </c>
      <c r="M549" s="21">
        <v>753</v>
      </c>
      <c r="N549" s="22">
        <v>0.57999999999999996</v>
      </c>
      <c r="O549" s="22">
        <f t="shared" si="8"/>
        <v>436.73999999999995</v>
      </c>
      <c r="P549" s="22"/>
      <c r="Q549" s="22"/>
    </row>
    <row r="550" spans="1:17" x14ac:dyDescent="0.25">
      <c r="A550" s="20">
        <v>545</v>
      </c>
      <c r="B550" t="s">
        <v>32</v>
      </c>
      <c r="C550" t="s">
        <v>20</v>
      </c>
      <c r="D550" t="s">
        <v>33</v>
      </c>
      <c r="E550" t="s">
        <v>38</v>
      </c>
      <c r="F550" s="23" t="s">
        <v>24</v>
      </c>
      <c r="G550" s="23"/>
      <c r="H550" s="23">
        <v>0.92</v>
      </c>
      <c r="I550">
        <v>3</v>
      </c>
      <c r="J550" s="24" t="str">
        <f>VLOOKUP(H550,[1]Güteklasse!$B$4:$C$8,2)</f>
        <v>E</v>
      </c>
      <c r="K550" t="str">
        <f>VLOOKUP(E550,[1]Händleradressen!$B$3:$E$6,4,0)</f>
        <v>Köln</v>
      </c>
      <c r="L550" t="s">
        <v>22</v>
      </c>
      <c r="M550" s="21">
        <v>26</v>
      </c>
      <c r="N550" s="22">
        <v>48.3</v>
      </c>
      <c r="O550" s="22">
        <f t="shared" si="8"/>
        <v>1255.8</v>
      </c>
      <c r="P550" s="22"/>
      <c r="Q550" s="22"/>
    </row>
    <row r="551" spans="1:17" x14ac:dyDescent="0.25">
      <c r="A551" s="20">
        <v>234</v>
      </c>
      <c r="B551" t="s">
        <v>19</v>
      </c>
      <c r="C551" t="s">
        <v>36</v>
      </c>
      <c r="D551" t="s">
        <v>26</v>
      </c>
      <c r="E551" t="s">
        <v>30</v>
      </c>
      <c r="F551" s="23" t="s">
        <v>24</v>
      </c>
      <c r="G551" s="23"/>
      <c r="H551" s="23">
        <v>0.39</v>
      </c>
      <c r="I551">
        <v>4</v>
      </c>
      <c r="J551" s="24" t="str">
        <f>VLOOKUP(H551,[1]Güteklasse!$B$4:$C$8,2)</f>
        <v>B</v>
      </c>
      <c r="K551" t="str">
        <f>VLOOKUP(E551,[1]Händleradressen!$B$3:$E$6,4,0)</f>
        <v>Hamburg</v>
      </c>
      <c r="L551" t="s">
        <v>27</v>
      </c>
      <c r="M551" s="21">
        <v>4887</v>
      </c>
      <c r="N551" s="22">
        <v>0.09</v>
      </c>
      <c r="O551" s="22">
        <f t="shared" si="8"/>
        <v>439.83</v>
      </c>
      <c r="P551" s="22"/>
      <c r="Q551" s="22"/>
    </row>
    <row r="552" spans="1:17" x14ac:dyDescent="0.25">
      <c r="A552" s="20">
        <v>547</v>
      </c>
      <c r="B552" t="s">
        <v>19</v>
      </c>
      <c r="C552" t="s">
        <v>25</v>
      </c>
      <c r="D552" t="s">
        <v>34</v>
      </c>
      <c r="E552" t="s">
        <v>38</v>
      </c>
      <c r="F552" s="23" t="s">
        <v>24</v>
      </c>
      <c r="G552" s="23"/>
      <c r="H552" s="23">
        <v>0.93</v>
      </c>
      <c r="I552">
        <v>2</v>
      </c>
      <c r="J552" s="24" t="str">
        <f>VLOOKUP(H552,[1]Güteklasse!$B$4:$C$8,2)</f>
        <v>E</v>
      </c>
      <c r="K552" t="str">
        <f>VLOOKUP(E552,[1]Händleradressen!$B$3:$E$6,4,0)</f>
        <v>Köln</v>
      </c>
      <c r="L552" t="s">
        <v>27</v>
      </c>
      <c r="M552" s="21">
        <v>5153</v>
      </c>
      <c r="N552" s="22">
        <v>0.17</v>
      </c>
      <c r="O552" s="22">
        <f t="shared" si="8"/>
        <v>876.0100000000001</v>
      </c>
      <c r="P552" s="22"/>
      <c r="Q552" s="22"/>
    </row>
    <row r="553" spans="1:17" x14ac:dyDescent="0.25">
      <c r="A553" s="20">
        <v>438</v>
      </c>
      <c r="B553" t="s">
        <v>32</v>
      </c>
      <c r="C553" t="s">
        <v>20</v>
      </c>
      <c r="D553" t="s">
        <v>33</v>
      </c>
      <c r="E553" t="s">
        <v>38</v>
      </c>
      <c r="F553" s="23" t="s">
        <v>24</v>
      </c>
      <c r="G553" s="23"/>
      <c r="H553" s="23">
        <v>0.73</v>
      </c>
      <c r="I553">
        <v>4</v>
      </c>
      <c r="J553" s="24" t="str">
        <f>VLOOKUP(H553,[1]Güteklasse!$B$4:$C$8,2)</f>
        <v>D</v>
      </c>
      <c r="K553" t="str">
        <f>VLOOKUP(E553,[1]Händleradressen!$B$3:$E$6,4,0)</f>
        <v>Köln</v>
      </c>
      <c r="L553" t="s">
        <v>27</v>
      </c>
      <c r="M553" s="21">
        <v>815</v>
      </c>
      <c r="N553" s="22">
        <v>0.54</v>
      </c>
      <c r="O553" s="22">
        <f t="shared" si="8"/>
        <v>440.1</v>
      </c>
      <c r="P553" s="22"/>
      <c r="Q553" s="22"/>
    </row>
    <row r="554" spans="1:17" x14ac:dyDescent="0.25">
      <c r="A554" s="20">
        <v>90</v>
      </c>
      <c r="B554" t="s">
        <v>29</v>
      </c>
      <c r="C554" t="s">
        <v>20</v>
      </c>
      <c r="D554" t="s">
        <v>37</v>
      </c>
      <c r="E554" t="s">
        <v>28</v>
      </c>
      <c r="F554" s="23" t="s">
        <v>24</v>
      </c>
      <c r="G554" s="23"/>
      <c r="H554" s="23">
        <v>0.16</v>
      </c>
      <c r="I554">
        <v>2</v>
      </c>
      <c r="J554" s="24" t="str">
        <f>VLOOKUP(H554,[1]Güteklasse!$B$4:$C$8,2)</f>
        <v>A</v>
      </c>
      <c r="K554" t="str">
        <f>VLOOKUP(E554,[1]Händleradressen!$B$3:$E$6,4,0)</f>
        <v>München</v>
      </c>
      <c r="L554" t="s">
        <v>27</v>
      </c>
      <c r="M554" s="21">
        <v>555</v>
      </c>
      <c r="N554" s="22">
        <v>0.8</v>
      </c>
      <c r="O554" s="22">
        <f t="shared" si="8"/>
        <v>444</v>
      </c>
      <c r="P554" s="22"/>
      <c r="Q554" s="22"/>
    </row>
    <row r="555" spans="1:17" x14ac:dyDescent="0.25">
      <c r="A555" s="20">
        <v>550</v>
      </c>
      <c r="B555" t="s">
        <v>29</v>
      </c>
      <c r="C555" t="s">
        <v>20</v>
      </c>
      <c r="D555" t="s">
        <v>34</v>
      </c>
      <c r="E555" t="s">
        <v>23</v>
      </c>
      <c r="F555" s="23" t="s">
        <v>24</v>
      </c>
      <c r="G555" s="23" t="s">
        <v>24</v>
      </c>
      <c r="H555" s="23">
        <v>0.93</v>
      </c>
      <c r="I555">
        <v>1</v>
      </c>
      <c r="J555" s="24" t="str">
        <f>VLOOKUP(H555,[1]Güteklasse!$B$4:$C$8,2)</f>
        <v>E</v>
      </c>
      <c r="K555" t="str">
        <f>VLOOKUP(E555,[1]Händleradressen!$B$3:$E$6,4,0)</f>
        <v>Düsseldorf</v>
      </c>
      <c r="L555" t="s">
        <v>22</v>
      </c>
      <c r="M555" s="21">
        <v>11</v>
      </c>
      <c r="N555" s="22">
        <v>52.31</v>
      </c>
      <c r="O555" s="22">
        <f t="shared" si="8"/>
        <v>575.41000000000008</v>
      </c>
      <c r="P555" s="22"/>
      <c r="Q555" s="22"/>
    </row>
    <row r="556" spans="1:17" x14ac:dyDescent="0.25">
      <c r="A556" s="20">
        <v>551</v>
      </c>
      <c r="B556" t="s">
        <v>29</v>
      </c>
      <c r="C556" t="s">
        <v>20</v>
      </c>
      <c r="D556" t="s">
        <v>35</v>
      </c>
      <c r="E556" t="s">
        <v>38</v>
      </c>
      <c r="F556" s="23" t="s">
        <v>24</v>
      </c>
      <c r="G556" s="23"/>
      <c r="H556" s="23">
        <v>0.93</v>
      </c>
      <c r="I556">
        <v>3</v>
      </c>
      <c r="J556" s="24" t="str">
        <f>VLOOKUP(H556,[1]Güteklasse!$B$4:$C$8,2)</f>
        <v>E</v>
      </c>
      <c r="K556" t="str">
        <f>VLOOKUP(E556,[1]Händleradressen!$B$3:$E$6,4,0)</f>
        <v>Köln</v>
      </c>
      <c r="L556" t="s">
        <v>22</v>
      </c>
      <c r="M556" s="21">
        <v>19</v>
      </c>
      <c r="N556" s="22">
        <v>45.03</v>
      </c>
      <c r="O556" s="22">
        <f t="shared" si="8"/>
        <v>855.57</v>
      </c>
      <c r="P556" s="22"/>
      <c r="Q556" s="22"/>
    </row>
    <row r="557" spans="1:17" x14ac:dyDescent="0.25">
      <c r="A557" s="20">
        <v>417</v>
      </c>
      <c r="B557" t="s">
        <v>19</v>
      </c>
      <c r="C557" t="s">
        <v>36</v>
      </c>
      <c r="D557" t="s">
        <v>21</v>
      </c>
      <c r="E557" t="s">
        <v>30</v>
      </c>
      <c r="F557" s="23" t="s">
        <v>24</v>
      </c>
      <c r="G557" s="23"/>
      <c r="H557" s="23">
        <v>0.71</v>
      </c>
      <c r="I557">
        <v>4</v>
      </c>
      <c r="J557" s="24" t="str">
        <f>VLOOKUP(H557,[1]Güteklasse!$B$4:$C$8,2)</f>
        <v>D</v>
      </c>
      <c r="K557" t="str">
        <f>VLOOKUP(E557,[1]Händleradressen!$B$3:$E$6,4,0)</f>
        <v>Hamburg</v>
      </c>
      <c r="L557" t="s">
        <v>27</v>
      </c>
      <c r="M557" s="21">
        <v>4512</v>
      </c>
      <c r="N557" s="22">
        <v>0.1</v>
      </c>
      <c r="O557" s="22">
        <f t="shared" si="8"/>
        <v>451.20000000000005</v>
      </c>
      <c r="P557" s="22"/>
      <c r="Q557" s="22"/>
    </row>
    <row r="558" spans="1:17" x14ac:dyDescent="0.25">
      <c r="A558" s="20">
        <v>553</v>
      </c>
      <c r="B558" t="s">
        <v>32</v>
      </c>
      <c r="C558" t="s">
        <v>36</v>
      </c>
      <c r="D558" t="s">
        <v>26</v>
      </c>
      <c r="E558" t="s">
        <v>38</v>
      </c>
      <c r="F558" s="23" t="s">
        <v>24</v>
      </c>
      <c r="G558" s="23" t="s">
        <v>24</v>
      </c>
      <c r="H558" s="23">
        <v>0.93</v>
      </c>
      <c r="I558">
        <v>4</v>
      </c>
      <c r="J558" s="24" t="str">
        <f>VLOOKUP(H558,[1]Güteklasse!$B$4:$C$8,2)</f>
        <v>E</v>
      </c>
      <c r="K558" t="str">
        <f>VLOOKUP(E558,[1]Händleradressen!$B$3:$E$6,4,0)</f>
        <v>Köln</v>
      </c>
      <c r="L558" t="s">
        <v>22</v>
      </c>
      <c r="M558" s="21">
        <v>46</v>
      </c>
      <c r="N558" s="22">
        <v>45.98</v>
      </c>
      <c r="O558" s="22">
        <f t="shared" si="8"/>
        <v>2115.08</v>
      </c>
      <c r="P558" s="22"/>
      <c r="Q558" s="22"/>
    </row>
    <row r="559" spans="1:17" x14ac:dyDescent="0.25">
      <c r="A559" s="20">
        <v>554</v>
      </c>
      <c r="B559" t="s">
        <v>32</v>
      </c>
      <c r="C559" t="s">
        <v>36</v>
      </c>
      <c r="D559" t="s">
        <v>34</v>
      </c>
      <c r="E559" t="s">
        <v>23</v>
      </c>
      <c r="F559" s="23" t="s">
        <v>24</v>
      </c>
      <c r="G559" s="23" t="s">
        <v>24</v>
      </c>
      <c r="H559" s="23">
        <v>0.93</v>
      </c>
      <c r="I559">
        <v>2</v>
      </c>
      <c r="J559" s="24" t="str">
        <f>VLOOKUP(H559,[1]Güteklasse!$B$4:$C$8,2)</f>
        <v>E</v>
      </c>
      <c r="K559" t="str">
        <f>VLOOKUP(E559,[1]Händleradressen!$B$3:$E$6,4,0)</f>
        <v>Düsseldorf</v>
      </c>
      <c r="L559" t="s">
        <v>22</v>
      </c>
      <c r="M559" s="21">
        <v>44</v>
      </c>
      <c r="N559" s="22">
        <v>52.51</v>
      </c>
      <c r="O559" s="22">
        <f t="shared" si="8"/>
        <v>2310.44</v>
      </c>
      <c r="P559" s="22"/>
      <c r="Q559" s="22"/>
    </row>
    <row r="560" spans="1:17" x14ac:dyDescent="0.25">
      <c r="A560" s="20">
        <v>555</v>
      </c>
      <c r="B560" t="s">
        <v>19</v>
      </c>
      <c r="C560" t="s">
        <v>36</v>
      </c>
      <c r="D560" t="s">
        <v>21</v>
      </c>
      <c r="E560" t="s">
        <v>38</v>
      </c>
      <c r="F560" s="23"/>
      <c r="G560" s="23"/>
      <c r="H560" s="23">
        <v>0.94</v>
      </c>
      <c r="I560">
        <v>1</v>
      </c>
      <c r="J560" s="24" t="str">
        <f>VLOOKUP(H560,[1]Güteklasse!$B$4:$C$8,2)</f>
        <v>E</v>
      </c>
      <c r="K560" t="str">
        <f>VLOOKUP(E560,[1]Händleradressen!$B$3:$E$6,4,0)</f>
        <v>Köln</v>
      </c>
      <c r="L560" t="s">
        <v>22</v>
      </c>
      <c r="M560" s="21">
        <v>645</v>
      </c>
      <c r="N560" s="22">
        <v>52.75</v>
      </c>
      <c r="O560" s="22">
        <f t="shared" si="8"/>
        <v>34023.75</v>
      </c>
      <c r="P560" s="22"/>
      <c r="Q560" s="22"/>
    </row>
    <row r="561" spans="1:17" x14ac:dyDescent="0.25">
      <c r="A561" s="20">
        <v>324</v>
      </c>
      <c r="B561" t="s">
        <v>29</v>
      </c>
      <c r="C561" t="s">
        <v>20</v>
      </c>
      <c r="D561" t="s">
        <v>26</v>
      </c>
      <c r="E561" t="s">
        <v>28</v>
      </c>
      <c r="F561" s="23" t="s">
        <v>24</v>
      </c>
      <c r="G561" s="23"/>
      <c r="H561" s="23">
        <v>0.54</v>
      </c>
      <c r="I561">
        <v>4</v>
      </c>
      <c r="J561" s="24" t="str">
        <f>VLOOKUP(H561,[1]Güteklasse!$B$4:$C$8,2)</f>
        <v>C</v>
      </c>
      <c r="K561" t="str">
        <f>VLOOKUP(E561,[1]Händleradressen!$B$3:$E$6,4,0)</f>
        <v>München</v>
      </c>
      <c r="L561" t="s">
        <v>27</v>
      </c>
      <c r="M561" s="21">
        <v>871</v>
      </c>
      <c r="N561" s="22">
        <v>0.52</v>
      </c>
      <c r="O561" s="22">
        <f t="shared" si="8"/>
        <v>452.92</v>
      </c>
      <c r="P561" s="22"/>
      <c r="Q561" s="22"/>
    </row>
    <row r="562" spans="1:17" x14ac:dyDescent="0.25">
      <c r="A562" s="20">
        <v>557</v>
      </c>
      <c r="B562" t="s">
        <v>29</v>
      </c>
      <c r="C562" t="s">
        <v>36</v>
      </c>
      <c r="D562" t="s">
        <v>26</v>
      </c>
      <c r="E562" t="s">
        <v>30</v>
      </c>
      <c r="F562" s="23" t="s">
        <v>24</v>
      </c>
      <c r="G562" s="23" t="s">
        <v>24</v>
      </c>
      <c r="H562" s="23">
        <v>0.94</v>
      </c>
      <c r="I562">
        <v>4</v>
      </c>
      <c r="J562" s="24" t="str">
        <f>VLOOKUP(H562,[1]Güteklasse!$B$4:$C$8,2)</f>
        <v>E</v>
      </c>
      <c r="K562" t="str">
        <f>VLOOKUP(E562,[1]Händleradressen!$B$3:$E$6,4,0)</f>
        <v>Hamburg</v>
      </c>
      <c r="L562" t="s">
        <v>22</v>
      </c>
      <c r="M562" s="21">
        <v>13</v>
      </c>
      <c r="N562" s="22">
        <v>52.14</v>
      </c>
      <c r="O562" s="22">
        <f t="shared" si="8"/>
        <v>677.82</v>
      </c>
      <c r="P562" s="22"/>
      <c r="Q562" s="22"/>
    </row>
    <row r="563" spans="1:17" x14ac:dyDescent="0.25">
      <c r="A563" s="20">
        <v>558</v>
      </c>
      <c r="B563" t="s">
        <v>29</v>
      </c>
      <c r="C563" t="s">
        <v>36</v>
      </c>
      <c r="D563" t="s">
        <v>21</v>
      </c>
      <c r="E563" t="s">
        <v>38</v>
      </c>
      <c r="F563" s="23"/>
      <c r="G563" s="23"/>
      <c r="H563" s="23">
        <v>0.94</v>
      </c>
      <c r="I563">
        <v>2</v>
      </c>
      <c r="J563" s="24" t="str">
        <f>VLOOKUP(H563,[1]Güteklasse!$B$4:$C$8,2)</f>
        <v>E</v>
      </c>
      <c r="K563" t="str">
        <f>VLOOKUP(E563,[1]Händleradressen!$B$3:$E$6,4,0)</f>
        <v>Köln</v>
      </c>
      <c r="L563" t="s">
        <v>22</v>
      </c>
      <c r="M563" s="21">
        <v>49</v>
      </c>
      <c r="N563" s="22">
        <v>54.66</v>
      </c>
      <c r="O563" s="22">
        <f t="shared" si="8"/>
        <v>2678.3399999999997</v>
      </c>
      <c r="P563" s="22"/>
      <c r="Q563" s="22"/>
    </row>
    <row r="564" spans="1:17" x14ac:dyDescent="0.25">
      <c r="A564" s="20">
        <v>246</v>
      </c>
      <c r="B564" t="s">
        <v>29</v>
      </c>
      <c r="C564" t="s">
        <v>20</v>
      </c>
      <c r="D564" t="s">
        <v>34</v>
      </c>
      <c r="E564" t="s">
        <v>23</v>
      </c>
      <c r="F564" s="23" t="s">
        <v>24</v>
      </c>
      <c r="G564" s="23"/>
      <c r="H564" s="23">
        <v>0.4</v>
      </c>
      <c r="I564">
        <v>2</v>
      </c>
      <c r="J564" s="24" t="str">
        <f>VLOOKUP(H564,[1]Güteklasse!$B$4:$C$8,2)</f>
        <v>B</v>
      </c>
      <c r="K564" t="str">
        <f>VLOOKUP(E564,[1]Händleradressen!$B$3:$E$6,4,0)</f>
        <v>Düsseldorf</v>
      </c>
      <c r="L564" t="s">
        <v>27</v>
      </c>
      <c r="M564" s="21">
        <v>828</v>
      </c>
      <c r="N564" s="22">
        <v>0.55000000000000004</v>
      </c>
      <c r="O564" s="22">
        <f t="shared" si="8"/>
        <v>455.40000000000003</v>
      </c>
      <c r="P564" s="22"/>
      <c r="Q564" s="22"/>
    </row>
    <row r="565" spans="1:17" x14ac:dyDescent="0.25">
      <c r="A565" s="20">
        <v>538</v>
      </c>
      <c r="B565" t="s">
        <v>32</v>
      </c>
      <c r="C565" t="s">
        <v>20</v>
      </c>
      <c r="D565" t="s">
        <v>26</v>
      </c>
      <c r="E565" t="s">
        <v>28</v>
      </c>
      <c r="F565" s="23" t="s">
        <v>24</v>
      </c>
      <c r="G565" s="23" t="s">
        <v>24</v>
      </c>
      <c r="H565" s="23">
        <v>0.91</v>
      </c>
      <c r="I565">
        <v>4</v>
      </c>
      <c r="J565" s="24" t="str">
        <f>VLOOKUP(H565,[1]Güteklasse!$B$4:$C$8,2)</f>
        <v>E</v>
      </c>
      <c r="K565" t="str">
        <f>VLOOKUP(E565,[1]Händleradressen!$B$3:$E$6,4,0)</f>
        <v>München</v>
      </c>
      <c r="L565" t="s">
        <v>22</v>
      </c>
      <c r="M565" s="21">
        <v>9</v>
      </c>
      <c r="N565" s="22">
        <v>50.83</v>
      </c>
      <c r="O565" s="22">
        <f t="shared" si="8"/>
        <v>457.46999999999997</v>
      </c>
      <c r="P565" s="22"/>
      <c r="Q565" s="22"/>
    </row>
    <row r="566" spans="1:17" x14ac:dyDescent="0.25">
      <c r="A566" s="20">
        <v>93</v>
      </c>
      <c r="B566" t="s">
        <v>32</v>
      </c>
      <c r="C566" t="s">
        <v>25</v>
      </c>
      <c r="D566" t="s">
        <v>33</v>
      </c>
      <c r="E566" t="s">
        <v>28</v>
      </c>
      <c r="F566" s="23"/>
      <c r="G566" s="23" t="s">
        <v>24</v>
      </c>
      <c r="H566" s="23">
        <v>0.16</v>
      </c>
      <c r="I566">
        <v>2</v>
      </c>
      <c r="J566" s="24" t="str">
        <f>VLOOKUP(H566,[1]Güteklasse!$B$4:$C$8,2)</f>
        <v>A</v>
      </c>
      <c r="K566" t="str">
        <f>VLOOKUP(E566,[1]Händleradressen!$B$3:$E$6,4,0)</f>
        <v>München</v>
      </c>
      <c r="L566" t="s">
        <v>22</v>
      </c>
      <c r="M566" s="21">
        <v>10</v>
      </c>
      <c r="N566" s="22">
        <v>45.79</v>
      </c>
      <c r="O566" s="22">
        <f t="shared" si="8"/>
        <v>457.9</v>
      </c>
      <c r="P566" s="22"/>
      <c r="Q566" s="22"/>
    </row>
    <row r="567" spans="1:17" x14ac:dyDescent="0.25">
      <c r="A567" s="20">
        <v>562</v>
      </c>
      <c r="B567" t="s">
        <v>32</v>
      </c>
      <c r="C567" t="s">
        <v>20</v>
      </c>
      <c r="D567" t="s">
        <v>26</v>
      </c>
      <c r="E567" t="s">
        <v>42</v>
      </c>
      <c r="F567" s="23" t="s">
        <v>24</v>
      </c>
      <c r="G567" s="23" t="s">
        <v>24</v>
      </c>
      <c r="H567" s="23">
        <v>0.94</v>
      </c>
      <c r="I567">
        <v>2</v>
      </c>
      <c r="J567" s="24" t="str">
        <f>VLOOKUP(H567,[1]Güteklasse!$B$4:$C$8,2)</f>
        <v>E</v>
      </c>
      <c r="K567" t="e">
        <f>VLOOKUP(E567,[1]Händleradressen!$B$3:$E$6,4,0)</f>
        <v>#N/A</v>
      </c>
      <c r="L567" t="s">
        <v>22</v>
      </c>
      <c r="M567" s="21">
        <v>49</v>
      </c>
      <c r="N567" s="22">
        <v>51.33</v>
      </c>
      <c r="O567" s="22">
        <f t="shared" si="8"/>
        <v>2515.17</v>
      </c>
      <c r="P567" s="22"/>
      <c r="Q567" s="22"/>
    </row>
    <row r="568" spans="1:17" x14ac:dyDescent="0.25">
      <c r="A568" s="20">
        <v>18</v>
      </c>
      <c r="B568" t="s">
        <v>29</v>
      </c>
      <c r="C568" t="s">
        <v>20</v>
      </c>
      <c r="D568" t="s">
        <v>37</v>
      </c>
      <c r="E568" t="s">
        <v>30</v>
      </c>
      <c r="F568" s="23" t="s">
        <v>24</v>
      </c>
      <c r="G568" s="23"/>
      <c r="H568" s="23">
        <v>0.04</v>
      </c>
      <c r="I568">
        <v>1</v>
      </c>
      <c r="J568" s="24" t="str">
        <f>VLOOKUP(H568,[1]Güteklasse!$B$4:$C$8,2)</f>
        <v>A</v>
      </c>
      <c r="K568" t="str">
        <f>VLOOKUP(E568,[1]Händleradressen!$B$3:$E$6,4,0)</f>
        <v>Hamburg</v>
      </c>
      <c r="L568" t="s">
        <v>22</v>
      </c>
      <c r="M568" s="21">
        <v>9</v>
      </c>
      <c r="N568" s="22">
        <v>51.95</v>
      </c>
      <c r="O568" s="22">
        <f t="shared" si="8"/>
        <v>467.55</v>
      </c>
      <c r="P568" s="22"/>
      <c r="Q568" s="22"/>
    </row>
    <row r="569" spans="1:17" x14ac:dyDescent="0.25">
      <c r="A569" s="20">
        <v>143</v>
      </c>
      <c r="B569" t="s">
        <v>29</v>
      </c>
      <c r="C569" t="s">
        <v>36</v>
      </c>
      <c r="D569" t="s">
        <v>21</v>
      </c>
      <c r="E569" t="s">
        <v>38</v>
      </c>
      <c r="F569" s="23" t="s">
        <v>24</v>
      </c>
      <c r="G569" s="23"/>
      <c r="H569" s="23">
        <v>0.24</v>
      </c>
      <c r="I569">
        <v>3</v>
      </c>
      <c r="J569" s="24" t="str">
        <f>VLOOKUP(H569,[1]Güteklasse!$B$4:$C$8,2)</f>
        <v>A</v>
      </c>
      <c r="K569" t="str">
        <f>VLOOKUP(E569,[1]Händleradressen!$B$3:$E$6,4,0)</f>
        <v>Köln</v>
      </c>
      <c r="L569" t="s">
        <v>27</v>
      </c>
      <c r="M569" s="21">
        <v>582</v>
      </c>
      <c r="N569" s="22">
        <v>0.81</v>
      </c>
      <c r="O569" s="22">
        <f t="shared" si="8"/>
        <v>471.42</v>
      </c>
      <c r="P569" s="22"/>
      <c r="Q569" s="22"/>
    </row>
    <row r="570" spans="1:17" x14ac:dyDescent="0.25">
      <c r="A570" s="20">
        <v>107</v>
      </c>
      <c r="B570" t="s">
        <v>29</v>
      </c>
      <c r="C570" t="s">
        <v>20</v>
      </c>
      <c r="D570" t="s">
        <v>26</v>
      </c>
      <c r="E570" t="s">
        <v>28</v>
      </c>
      <c r="F570" s="23" t="s">
        <v>24</v>
      </c>
      <c r="G570" s="23"/>
      <c r="H570" s="23">
        <v>0.19</v>
      </c>
      <c r="I570">
        <v>1</v>
      </c>
      <c r="J570" s="24" t="str">
        <f>VLOOKUP(H570,[1]Güteklasse!$B$4:$C$8,2)</f>
        <v>A</v>
      </c>
      <c r="K570" t="str">
        <f>VLOOKUP(E570,[1]Händleradressen!$B$3:$E$6,4,0)</f>
        <v>München</v>
      </c>
      <c r="L570" t="s">
        <v>27</v>
      </c>
      <c r="M570" s="21">
        <v>898</v>
      </c>
      <c r="N570" s="22">
        <v>0.53</v>
      </c>
      <c r="O570" s="22">
        <f t="shared" si="8"/>
        <v>475.94</v>
      </c>
      <c r="P570" s="22"/>
      <c r="Q570" s="22"/>
    </row>
    <row r="571" spans="1:17" x14ac:dyDescent="0.25">
      <c r="A571" s="20">
        <v>566</v>
      </c>
      <c r="B571" t="s">
        <v>19</v>
      </c>
      <c r="C571" t="s">
        <v>20</v>
      </c>
      <c r="D571" t="s">
        <v>34</v>
      </c>
      <c r="E571" t="s">
        <v>23</v>
      </c>
      <c r="F571" s="23" t="s">
        <v>24</v>
      </c>
      <c r="G571" s="23"/>
      <c r="H571" s="23">
        <v>0.95</v>
      </c>
      <c r="I571">
        <v>4</v>
      </c>
      <c r="J571" s="24" t="str">
        <f>VLOOKUP(H571,[1]Güteklasse!$B$4:$C$8,2)</f>
        <v>E</v>
      </c>
      <c r="K571" t="str">
        <f>VLOOKUP(E571,[1]Händleradressen!$B$3:$E$6,4,0)</f>
        <v>Düsseldorf</v>
      </c>
      <c r="L571" t="s">
        <v>27</v>
      </c>
      <c r="M571" s="21">
        <v>8486</v>
      </c>
      <c r="N571" s="22">
        <v>0.33</v>
      </c>
      <c r="O571" s="22">
        <f t="shared" si="8"/>
        <v>2800.38</v>
      </c>
      <c r="P571" s="22"/>
      <c r="Q571" s="22"/>
    </row>
    <row r="572" spans="1:17" x14ac:dyDescent="0.25">
      <c r="A572" s="20">
        <v>567</v>
      </c>
      <c r="B572" t="s">
        <v>19</v>
      </c>
      <c r="C572" t="s">
        <v>31</v>
      </c>
      <c r="D572" t="s">
        <v>37</v>
      </c>
      <c r="E572" t="s">
        <v>30</v>
      </c>
      <c r="F572" s="23" t="s">
        <v>24</v>
      </c>
      <c r="G572" s="23" t="s">
        <v>24</v>
      </c>
      <c r="H572" s="23">
        <v>0.95</v>
      </c>
      <c r="I572">
        <v>1</v>
      </c>
      <c r="J572" s="24" t="str">
        <f>VLOOKUP(H572,[1]Güteklasse!$B$4:$C$8,2)</f>
        <v>E</v>
      </c>
      <c r="K572" t="str">
        <f>VLOOKUP(E572,[1]Händleradressen!$B$3:$E$6,4,0)</f>
        <v>Hamburg</v>
      </c>
      <c r="L572" t="s">
        <v>22</v>
      </c>
      <c r="M572" s="21">
        <v>345</v>
      </c>
      <c r="N572" s="22">
        <v>47.57</v>
      </c>
      <c r="O572" s="22">
        <f t="shared" si="8"/>
        <v>16411.650000000001</v>
      </c>
      <c r="P572" s="22"/>
      <c r="Q572" s="22"/>
    </row>
    <row r="573" spans="1:17" x14ac:dyDescent="0.25">
      <c r="A573" s="20">
        <v>568</v>
      </c>
      <c r="B573" t="s">
        <v>19</v>
      </c>
      <c r="C573" t="s">
        <v>25</v>
      </c>
      <c r="D573" t="s">
        <v>21</v>
      </c>
      <c r="E573" t="s">
        <v>23</v>
      </c>
      <c r="F573" s="23" t="s">
        <v>24</v>
      </c>
      <c r="G573" s="23"/>
      <c r="H573" s="23">
        <v>0.95</v>
      </c>
      <c r="I573">
        <v>3</v>
      </c>
      <c r="J573" s="24" t="str">
        <f>VLOOKUP(H573,[1]Güteklasse!$B$4:$C$8,2)</f>
        <v>E</v>
      </c>
      <c r="K573" t="str">
        <f>VLOOKUP(E573,[1]Händleradressen!$B$3:$E$6,4,0)</f>
        <v>Düsseldorf</v>
      </c>
      <c r="L573" t="s">
        <v>22</v>
      </c>
      <c r="M573" s="21">
        <v>512</v>
      </c>
      <c r="N573" s="22">
        <v>45.9</v>
      </c>
      <c r="O573" s="22">
        <f t="shared" si="8"/>
        <v>23500.799999999999</v>
      </c>
      <c r="P573" s="22"/>
      <c r="Q573" s="22"/>
    </row>
    <row r="574" spans="1:17" x14ac:dyDescent="0.25">
      <c r="A574" s="20">
        <v>569</v>
      </c>
      <c r="B574" t="s">
        <v>19</v>
      </c>
      <c r="C574" t="s">
        <v>20</v>
      </c>
      <c r="D574" t="s">
        <v>26</v>
      </c>
      <c r="E574" t="s">
        <v>23</v>
      </c>
      <c r="F574" s="23" t="s">
        <v>24</v>
      </c>
      <c r="G574" s="23" t="s">
        <v>24</v>
      </c>
      <c r="H574" s="23">
        <v>0.95</v>
      </c>
      <c r="I574">
        <v>3</v>
      </c>
      <c r="J574" s="24" t="str">
        <f>VLOOKUP(H574,[1]Güteklasse!$B$4:$C$8,2)</f>
        <v>E</v>
      </c>
      <c r="K574" t="str">
        <f>VLOOKUP(E574,[1]Händleradressen!$B$3:$E$6,4,0)</f>
        <v>Düsseldorf</v>
      </c>
      <c r="L574" t="s">
        <v>22</v>
      </c>
      <c r="M574" s="21">
        <v>556</v>
      </c>
      <c r="N574" s="22">
        <v>49.92</v>
      </c>
      <c r="O574" s="22">
        <f t="shared" si="8"/>
        <v>27755.52</v>
      </c>
      <c r="P574" s="22"/>
      <c r="Q574" s="22"/>
    </row>
    <row r="575" spans="1:17" x14ac:dyDescent="0.25">
      <c r="A575" s="20">
        <v>570</v>
      </c>
      <c r="B575" t="s">
        <v>19</v>
      </c>
      <c r="C575" t="s">
        <v>20</v>
      </c>
      <c r="D575" t="s">
        <v>21</v>
      </c>
      <c r="E575" t="s">
        <v>23</v>
      </c>
      <c r="F575" s="23" t="s">
        <v>24</v>
      </c>
      <c r="G575" s="23"/>
      <c r="H575" s="23">
        <v>0.95</v>
      </c>
      <c r="I575">
        <v>4</v>
      </c>
      <c r="J575" s="24" t="str">
        <f>VLOOKUP(H575,[1]Güteklasse!$B$4:$C$8,2)</f>
        <v>E</v>
      </c>
      <c r="K575" t="str">
        <f>VLOOKUP(E575,[1]Händleradressen!$B$3:$E$6,4,0)</f>
        <v>Düsseldorf</v>
      </c>
      <c r="L575" t="s">
        <v>22</v>
      </c>
      <c r="M575" s="21">
        <v>4562</v>
      </c>
      <c r="N575" s="22">
        <v>50.02</v>
      </c>
      <c r="O575" s="22">
        <f t="shared" si="8"/>
        <v>228191.24000000002</v>
      </c>
      <c r="P575" s="22"/>
      <c r="Q575" s="22"/>
    </row>
    <row r="576" spans="1:17" x14ac:dyDescent="0.25">
      <c r="A576" s="20">
        <v>394</v>
      </c>
      <c r="B576" t="s">
        <v>29</v>
      </c>
      <c r="C576" t="s">
        <v>20</v>
      </c>
      <c r="D576" t="s">
        <v>33</v>
      </c>
      <c r="E576" t="s">
        <v>23</v>
      </c>
      <c r="F576" s="23" t="s">
        <v>24</v>
      </c>
      <c r="G576" s="23"/>
      <c r="H576" s="23">
        <v>0.65</v>
      </c>
      <c r="I576">
        <v>3</v>
      </c>
      <c r="J576" s="24" t="str">
        <f>VLOOKUP(H576,[1]Güteklasse!$B$4:$C$8,2)</f>
        <v>D</v>
      </c>
      <c r="K576" t="str">
        <f>VLOOKUP(E576,[1]Händleradressen!$B$3:$E$6,4,0)</f>
        <v>Düsseldorf</v>
      </c>
      <c r="L576" t="s">
        <v>27</v>
      </c>
      <c r="M576" s="21">
        <v>725</v>
      </c>
      <c r="N576" s="22">
        <v>0.66</v>
      </c>
      <c r="O576" s="22">
        <f t="shared" si="8"/>
        <v>478.5</v>
      </c>
      <c r="P576" s="22"/>
      <c r="Q576" s="22"/>
    </row>
    <row r="577" spans="1:17" x14ac:dyDescent="0.25">
      <c r="A577" s="20">
        <v>305</v>
      </c>
      <c r="B577" t="s">
        <v>32</v>
      </c>
      <c r="C577" t="s">
        <v>36</v>
      </c>
      <c r="D577" t="s">
        <v>34</v>
      </c>
      <c r="E577" t="s">
        <v>38</v>
      </c>
      <c r="F577" s="23" t="s">
        <v>24</v>
      </c>
      <c r="G577" s="23"/>
      <c r="H577" s="23">
        <v>0.5</v>
      </c>
      <c r="I577">
        <v>3</v>
      </c>
      <c r="J577" s="24" t="str">
        <f>VLOOKUP(H577,[1]Güteklasse!$B$4:$C$8,2)</f>
        <v>C</v>
      </c>
      <c r="K577" t="str">
        <f>VLOOKUP(E577,[1]Händleradressen!$B$3:$E$6,4,0)</f>
        <v>Köln</v>
      </c>
      <c r="L577" t="s">
        <v>27</v>
      </c>
      <c r="M577" s="21">
        <v>614</v>
      </c>
      <c r="N577" s="22">
        <v>0.78</v>
      </c>
      <c r="O577" s="22">
        <f t="shared" si="8"/>
        <v>478.92</v>
      </c>
      <c r="P577" s="22"/>
      <c r="Q577" s="22"/>
    </row>
    <row r="578" spans="1:17" x14ac:dyDescent="0.25">
      <c r="A578" s="20">
        <v>573</v>
      </c>
      <c r="B578" t="s">
        <v>32</v>
      </c>
      <c r="C578" t="s">
        <v>36</v>
      </c>
      <c r="D578" t="s">
        <v>26</v>
      </c>
      <c r="E578" t="s">
        <v>30</v>
      </c>
      <c r="F578" s="23" t="s">
        <v>24</v>
      </c>
      <c r="G578" s="23" t="s">
        <v>24</v>
      </c>
      <c r="H578" s="23">
        <v>0.95</v>
      </c>
      <c r="I578">
        <v>4</v>
      </c>
      <c r="J578" s="24" t="str">
        <f>VLOOKUP(H578,[1]Güteklasse!$B$4:$C$8,2)</f>
        <v>E</v>
      </c>
      <c r="K578" t="str">
        <f>VLOOKUP(E578,[1]Händleradressen!$B$3:$E$6,4,0)</f>
        <v>Hamburg</v>
      </c>
      <c r="L578" t="s">
        <v>22</v>
      </c>
      <c r="M578" s="21">
        <v>25</v>
      </c>
      <c r="N578" s="22">
        <v>46.88</v>
      </c>
      <c r="O578" s="22">
        <f t="shared" si="8"/>
        <v>1172</v>
      </c>
      <c r="P578" s="22"/>
      <c r="Q578" s="22"/>
    </row>
    <row r="579" spans="1:17" x14ac:dyDescent="0.25">
      <c r="A579" s="20">
        <v>574</v>
      </c>
      <c r="B579" t="s">
        <v>32</v>
      </c>
      <c r="C579" t="s">
        <v>20</v>
      </c>
      <c r="D579" t="s">
        <v>26</v>
      </c>
      <c r="E579" t="s">
        <v>30</v>
      </c>
      <c r="F579" s="23" t="s">
        <v>24</v>
      </c>
      <c r="G579" s="23"/>
      <c r="H579" s="23">
        <v>0.95</v>
      </c>
      <c r="I579">
        <v>4</v>
      </c>
      <c r="J579" s="24" t="str">
        <f>VLOOKUP(H579,[1]Güteklasse!$B$4:$C$8,2)</f>
        <v>E</v>
      </c>
      <c r="K579" t="str">
        <f>VLOOKUP(E579,[1]Händleradressen!$B$3:$E$6,4,0)</f>
        <v>Hamburg</v>
      </c>
      <c r="L579" t="s">
        <v>22</v>
      </c>
      <c r="M579" s="21">
        <v>27</v>
      </c>
      <c r="N579" s="22">
        <v>54.23</v>
      </c>
      <c r="O579" s="22">
        <f t="shared" si="8"/>
        <v>1464.2099999999998</v>
      </c>
      <c r="P579" s="22"/>
      <c r="Q579" s="22"/>
    </row>
    <row r="580" spans="1:17" x14ac:dyDescent="0.25">
      <c r="A580" s="20">
        <v>575</v>
      </c>
      <c r="B580" t="s">
        <v>32</v>
      </c>
      <c r="C580" t="s">
        <v>20</v>
      </c>
      <c r="D580" t="s">
        <v>26</v>
      </c>
      <c r="E580" t="s">
        <v>23</v>
      </c>
      <c r="F580" s="23" t="s">
        <v>24</v>
      </c>
      <c r="G580" s="23"/>
      <c r="H580" s="23">
        <v>0.95</v>
      </c>
      <c r="I580">
        <v>3</v>
      </c>
      <c r="J580" s="24" t="str">
        <f>VLOOKUP(H580,[1]Güteklasse!$B$4:$C$8,2)</f>
        <v>E</v>
      </c>
      <c r="K580" t="str">
        <f>VLOOKUP(E580,[1]Händleradressen!$B$3:$E$6,4,0)</f>
        <v>Düsseldorf</v>
      </c>
      <c r="L580" t="s">
        <v>27</v>
      </c>
      <c r="M580" s="21">
        <v>3845</v>
      </c>
      <c r="N580" s="22">
        <v>0.5</v>
      </c>
      <c r="O580" s="22">
        <f t="shared" si="8"/>
        <v>1922.5</v>
      </c>
      <c r="P580" s="22"/>
      <c r="Q580" s="22"/>
    </row>
    <row r="581" spans="1:17" x14ac:dyDescent="0.25">
      <c r="A581" s="20">
        <v>576</v>
      </c>
      <c r="B581" t="s">
        <v>19</v>
      </c>
      <c r="C581" t="s">
        <v>20</v>
      </c>
      <c r="D581" t="s">
        <v>37</v>
      </c>
      <c r="E581" t="s">
        <v>38</v>
      </c>
      <c r="F581" s="23" t="s">
        <v>24</v>
      </c>
      <c r="G581" s="23"/>
      <c r="H581" s="23">
        <v>0.96</v>
      </c>
      <c r="I581">
        <v>3</v>
      </c>
      <c r="J581" s="24" t="str">
        <f>VLOOKUP(H581,[1]Güteklasse!$B$4:$C$8,2)</f>
        <v>E</v>
      </c>
      <c r="K581" t="str">
        <f>VLOOKUP(E581,[1]Händleradressen!$B$3:$E$6,4,0)</f>
        <v>Köln</v>
      </c>
      <c r="L581" t="s">
        <v>22</v>
      </c>
      <c r="M581" s="21">
        <v>634</v>
      </c>
      <c r="N581" s="22">
        <v>47.84</v>
      </c>
      <c r="O581" s="22">
        <f t="shared" si="8"/>
        <v>30330.560000000001</v>
      </c>
      <c r="P581" s="22"/>
      <c r="Q581" s="22"/>
    </row>
    <row r="582" spans="1:17" x14ac:dyDescent="0.25">
      <c r="A582" s="20">
        <v>171</v>
      </c>
      <c r="B582" t="s">
        <v>32</v>
      </c>
      <c r="C582" t="s">
        <v>25</v>
      </c>
      <c r="D582" t="s">
        <v>21</v>
      </c>
      <c r="E582" t="s">
        <v>23</v>
      </c>
      <c r="F582" s="23" t="s">
        <v>24</v>
      </c>
      <c r="G582" s="23"/>
      <c r="H582" s="23">
        <v>0.28999999999999998</v>
      </c>
      <c r="I582">
        <v>4</v>
      </c>
      <c r="J582" s="24" t="str">
        <f>VLOOKUP(H582,[1]Güteklasse!$B$4:$C$8,2)</f>
        <v>A</v>
      </c>
      <c r="K582" t="str">
        <f>VLOOKUP(E582,[1]Händleradressen!$B$3:$E$6,4,0)</f>
        <v>Düsseldorf</v>
      </c>
      <c r="L582" t="s">
        <v>27</v>
      </c>
      <c r="M582" s="21">
        <v>672</v>
      </c>
      <c r="N582" s="22">
        <v>0.72</v>
      </c>
      <c r="O582" s="22">
        <f t="shared" ref="O582:O645" si="9">M582*N582</f>
        <v>483.84</v>
      </c>
      <c r="P582" s="22"/>
      <c r="Q582" s="22"/>
    </row>
    <row r="583" spans="1:17" x14ac:dyDescent="0.25">
      <c r="A583" s="20">
        <v>469</v>
      </c>
      <c r="B583" t="s">
        <v>19</v>
      </c>
      <c r="C583" t="s">
        <v>25</v>
      </c>
      <c r="D583" t="s">
        <v>37</v>
      </c>
      <c r="E583" t="s">
        <v>42</v>
      </c>
      <c r="F583" s="23"/>
      <c r="G583" s="23"/>
      <c r="H583" s="23">
        <v>0.8</v>
      </c>
      <c r="I583">
        <v>3</v>
      </c>
      <c r="J583" s="24" t="str">
        <f>VLOOKUP(H583,[1]Güteklasse!$B$4:$C$8,2)</f>
        <v>D</v>
      </c>
      <c r="K583" t="e">
        <f>VLOOKUP(E583,[1]Händleradressen!$B$3:$E$6,4,0)</f>
        <v>#N/A</v>
      </c>
      <c r="L583" t="s">
        <v>27</v>
      </c>
      <c r="M583" s="21">
        <v>773</v>
      </c>
      <c r="N583" s="22">
        <v>0.63</v>
      </c>
      <c r="O583" s="22">
        <f t="shared" si="9"/>
        <v>486.99</v>
      </c>
      <c r="P583" s="22"/>
      <c r="Q583" s="22"/>
    </row>
    <row r="584" spans="1:17" x14ac:dyDescent="0.25">
      <c r="A584" s="20">
        <v>579</v>
      </c>
      <c r="B584" t="s">
        <v>19</v>
      </c>
      <c r="C584" t="s">
        <v>31</v>
      </c>
      <c r="D584" t="s">
        <v>21</v>
      </c>
      <c r="E584" t="s">
        <v>23</v>
      </c>
      <c r="F584" s="23" t="s">
        <v>24</v>
      </c>
      <c r="G584" s="23"/>
      <c r="H584" s="23">
        <v>0.97</v>
      </c>
      <c r="I584">
        <v>3</v>
      </c>
      <c r="J584" s="24" t="str">
        <f>VLOOKUP(H584,[1]Güteklasse!$B$4:$C$8,2)</f>
        <v>E</v>
      </c>
      <c r="K584" t="str">
        <f>VLOOKUP(E584,[1]Händleradressen!$B$3:$E$6,4,0)</f>
        <v>Düsseldorf</v>
      </c>
      <c r="L584" t="s">
        <v>22</v>
      </c>
      <c r="M584" s="21">
        <v>2634</v>
      </c>
      <c r="N584" s="22">
        <v>48.41</v>
      </c>
      <c r="O584" s="22">
        <f t="shared" si="9"/>
        <v>127511.93999999999</v>
      </c>
      <c r="P584" s="22"/>
      <c r="Q584" s="22"/>
    </row>
    <row r="585" spans="1:17" x14ac:dyDescent="0.25">
      <c r="A585" s="20">
        <v>162</v>
      </c>
      <c r="B585" t="s">
        <v>32</v>
      </c>
      <c r="C585" t="s">
        <v>31</v>
      </c>
      <c r="D585" t="s">
        <v>34</v>
      </c>
      <c r="E585" t="s">
        <v>30</v>
      </c>
      <c r="F585" s="23" t="s">
        <v>24</v>
      </c>
      <c r="G585" s="23"/>
      <c r="H585" s="23">
        <v>0.27</v>
      </c>
      <c r="I585">
        <v>1</v>
      </c>
      <c r="J585" s="24" t="str">
        <f>VLOOKUP(H585,[1]Güteklasse!$B$4:$C$8,2)</f>
        <v>A</v>
      </c>
      <c r="K585" t="str">
        <f>VLOOKUP(E585,[1]Händleradressen!$B$3:$E$6,4,0)</f>
        <v>Hamburg</v>
      </c>
      <c r="L585" t="s">
        <v>27</v>
      </c>
      <c r="M585" s="21">
        <v>596</v>
      </c>
      <c r="N585" s="22">
        <v>0.83</v>
      </c>
      <c r="O585" s="22">
        <f t="shared" si="9"/>
        <v>494.67999999999995</v>
      </c>
      <c r="P585" s="22"/>
      <c r="Q585" s="22"/>
    </row>
    <row r="586" spans="1:17" x14ac:dyDescent="0.25">
      <c r="A586" s="20">
        <v>581</v>
      </c>
      <c r="B586" t="s">
        <v>29</v>
      </c>
      <c r="C586" t="s">
        <v>36</v>
      </c>
      <c r="D586" t="s">
        <v>34</v>
      </c>
      <c r="E586" t="s">
        <v>23</v>
      </c>
      <c r="F586" s="23"/>
      <c r="G586" s="23"/>
      <c r="H586" s="23">
        <v>0.97</v>
      </c>
      <c r="I586">
        <v>4</v>
      </c>
      <c r="J586" s="24" t="str">
        <f>VLOOKUP(H586,[1]Güteklasse!$B$4:$C$8,2)</f>
        <v>E</v>
      </c>
      <c r="K586" t="str">
        <f>VLOOKUP(E586,[1]Händleradressen!$B$3:$E$6,4,0)</f>
        <v>Düsseldorf</v>
      </c>
      <c r="L586" t="s">
        <v>27</v>
      </c>
      <c r="M586" s="21">
        <v>999999</v>
      </c>
      <c r="N586" s="22">
        <v>0.77</v>
      </c>
      <c r="O586" s="22">
        <f t="shared" si="9"/>
        <v>769999.23</v>
      </c>
      <c r="P586" s="22"/>
      <c r="Q586" s="22"/>
    </row>
    <row r="587" spans="1:17" x14ac:dyDescent="0.25">
      <c r="A587" s="20">
        <v>582</v>
      </c>
      <c r="B587" t="s">
        <v>32</v>
      </c>
      <c r="C587" t="s">
        <v>20</v>
      </c>
      <c r="D587" t="s">
        <v>37</v>
      </c>
      <c r="E587" t="s">
        <v>38</v>
      </c>
      <c r="F587" s="23" t="s">
        <v>24</v>
      </c>
      <c r="G587" s="23" t="s">
        <v>24</v>
      </c>
      <c r="H587" s="23">
        <v>0.97</v>
      </c>
      <c r="I587">
        <v>4</v>
      </c>
      <c r="J587" s="24" t="str">
        <f>VLOOKUP(H587,[1]Güteklasse!$B$4:$C$8,2)</f>
        <v>E</v>
      </c>
      <c r="K587" t="str">
        <f>VLOOKUP(E587,[1]Händleradressen!$B$3:$E$6,4,0)</f>
        <v>Köln</v>
      </c>
      <c r="L587" t="s">
        <v>22</v>
      </c>
      <c r="M587" s="21">
        <v>15</v>
      </c>
      <c r="N587" s="22">
        <v>47.93</v>
      </c>
      <c r="O587" s="22">
        <f t="shared" si="9"/>
        <v>718.95</v>
      </c>
      <c r="P587" s="22"/>
      <c r="Q587" s="22"/>
    </row>
    <row r="588" spans="1:17" x14ac:dyDescent="0.25">
      <c r="A588" s="20">
        <v>583</v>
      </c>
      <c r="B588" t="s">
        <v>32</v>
      </c>
      <c r="C588" t="s">
        <v>20</v>
      </c>
      <c r="D588" t="s">
        <v>33</v>
      </c>
      <c r="E588" t="s">
        <v>38</v>
      </c>
      <c r="F588" s="23" t="s">
        <v>24</v>
      </c>
      <c r="G588" s="23"/>
      <c r="H588" s="23">
        <v>0.97</v>
      </c>
      <c r="I588">
        <v>2</v>
      </c>
      <c r="J588" s="24" t="str">
        <f>VLOOKUP(H588,[1]Güteklasse!$B$4:$C$8,2)</f>
        <v>E</v>
      </c>
      <c r="K588" t="str">
        <f>VLOOKUP(E588,[1]Händleradressen!$B$3:$E$6,4,0)</f>
        <v>Köln</v>
      </c>
      <c r="L588" t="s">
        <v>22</v>
      </c>
      <c r="M588" s="21">
        <v>36</v>
      </c>
      <c r="N588" s="22">
        <v>48.26</v>
      </c>
      <c r="O588" s="22">
        <f t="shared" si="9"/>
        <v>1737.36</v>
      </c>
      <c r="P588" s="22"/>
      <c r="Q588" s="22"/>
    </row>
    <row r="589" spans="1:17" x14ac:dyDescent="0.25">
      <c r="A589" s="20">
        <v>584</v>
      </c>
      <c r="B589" t="s">
        <v>19</v>
      </c>
      <c r="C589" t="s">
        <v>25</v>
      </c>
      <c r="D589" t="s">
        <v>34</v>
      </c>
      <c r="E589" t="s">
        <v>28</v>
      </c>
      <c r="F589" s="23"/>
      <c r="G589" s="23"/>
      <c r="H589" s="23">
        <v>0.98</v>
      </c>
      <c r="I589">
        <v>1</v>
      </c>
      <c r="J589" s="24" t="str">
        <f>VLOOKUP(H589,[1]Güteklasse!$B$4:$C$8,2)</f>
        <v>E</v>
      </c>
      <c r="K589" t="str">
        <f>VLOOKUP(E589,[1]Händleradressen!$B$3:$E$6,4,0)</f>
        <v>München</v>
      </c>
      <c r="L589" t="s">
        <v>27</v>
      </c>
      <c r="M589" s="21">
        <v>4564</v>
      </c>
      <c r="N589" s="22">
        <v>0.83</v>
      </c>
      <c r="O589" s="22">
        <f t="shared" si="9"/>
        <v>3788.12</v>
      </c>
      <c r="P589" s="22"/>
      <c r="Q589" s="22"/>
    </row>
    <row r="590" spans="1:17" x14ac:dyDescent="0.25">
      <c r="A590" s="20">
        <v>413</v>
      </c>
      <c r="B590" t="s">
        <v>29</v>
      </c>
      <c r="C590" t="s">
        <v>31</v>
      </c>
      <c r="D590" t="s">
        <v>34</v>
      </c>
      <c r="E590" t="s">
        <v>38</v>
      </c>
      <c r="F590" s="23" t="s">
        <v>24</v>
      </c>
      <c r="G590" s="23"/>
      <c r="H590" s="23">
        <v>0.68</v>
      </c>
      <c r="I590">
        <v>3</v>
      </c>
      <c r="J590" s="24" t="str">
        <f>VLOOKUP(H590,[1]Güteklasse!$B$4:$C$8,2)</f>
        <v>D</v>
      </c>
      <c r="K590" t="str">
        <f>VLOOKUP(E590,[1]Händleradressen!$B$3:$E$6,4,0)</f>
        <v>Köln</v>
      </c>
      <c r="L590" t="s">
        <v>27</v>
      </c>
      <c r="M590" s="21">
        <v>721</v>
      </c>
      <c r="N590" s="22">
        <v>0.69</v>
      </c>
      <c r="O590" s="22">
        <f t="shared" si="9"/>
        <v>497.48999999999995</v>
      </c>
      <c r="P590" s="22"/>
      <c r="Q590" s="22"/>
    </row>
    <row r="591" spans="1:17" x14ac:dyDescent="0.25">
      <c r="A591" s="20">
        <v>586</v>
      </c>
      <c r="B591" t="s">
        <v>29</v>
      </c>
      <c r="C591" t="s">
        <v>25</v>
      </c>
      <c r="D591" t="s">
        <v>34</v>
      </c>
      <c r="E591" t="s">
        <v>38</v>
      </c>
      <c r="F591" s="23" t="s">
        <v>24</v>
      </c>
      <c r="G591" s="23" t="s">
        <v>24</v>
      </c>
      <c r="H591" s="23">
        <v>0.98</v>
      </c>
      <c r="I591">
        <v>3</v>
      </c>
      <c r="J591" s="24" t="str">
        <f>VLOOKUP(H591,[1]Güteklasse!$B$4:$C$8,2)</f>
        <v>E</v>
      </c>
      <c r="K591" t="str">
        <f>VLOOKUP(E591,[1]Händleradressen!$B$3:$E$6,4,0)</f>
        <v>Köln</v>
      </c>
      <c r="L591" t="s">
        <v>22</v>
      </c>
      <c r="M591" s="21">
        <v>17</v>
      </c>
      <c r="N591" s="22">
        <v>49.51</v>
      </c>
      <c r="O591" s="22">
        <f t="shared" si="9"/>
        <v>841.67</v>
      </c>
      <c r="P591" s="22"/>
      <c r="Q591" s="22"/>
    </row>
    <row r="592" spans="1:17" x14ac:dyDescent="0.25">
      <c r="A592" s="20">
        <v>587</v>
      </c>
      <c r="B592" t="s">
        <v>32</v>
      </c>
      <c r="C592" t="s">
        <v>25</v>
      </c>
      <c r="D592" t="s">
        <v>21</v>
      </c>
      <c r="E592" t="s">
        <v>30</v>
      </c>
      <c r="F592" s="23" t="s">
        <v>24</v>
      </c>
      <c r="G592" s="23"/>
      <c r="H592" s="23">
        <v>0.98</v>
      </c>
      <c r="I592">
        <v>4</v>
      </c>
      <c r="J592" s="24" t="str">
        <f>VLOOKUP(H592,[1]Güteklasse!$B$4:$C$8,2)</f>
        <v>E</v>
      </c>
      <c r="K592" t="str">
        <f>VLOOKUP(E592,[1]Händleradressen!$B$3:$E$6,4,0)</f>
        <v>Hamburg</v>
      </c>
      <c r="L592" t="s">
        <v>22</v>
      </c>
      <c r="M592" s="21">
        <v>10</v>
      </c>
      <c r="N592" s="22">
        <v>54.57</v>
      </c>
      <c r="O592" s="22">
        <f t="shared" si="9"/>
        <v>545.70000000000005</v>
      </c>
      <c r="P592" s="22"/>
      <c r="Q592" s="22"/>
    </row>
    <row r="593" spans="1:17" x14ac:dyDescent="0.25">
      <c r="A593" s="20">
        <v>588</v>
      </c>
      <c r="B593" t="s">
        <v>32</v>
      </c>
      <c r="C593" t="s">
        <v>20</v>
      </c>
      <c r="D593" t="s">
        <v>37</v>
      </c>
      <c r="E593" t="s">
        <v>30</v>
      </c>
      <c r="F593" s="23" t="s">
        <v>24</v>
      </c>
      <c r="G593" s="23"/>
      <c r="H593" s="23">
        <v>0.98</v>
      </c>
      <c r="I593">
        <v>1</v>
      </c>
      <c r="J593" s="24" t="str">
        <f>VLOOKUP(H593,[1]Güteklasse!$B$4:$C$8,2)</f>
        <v>E</v>
      </c>
      <c r="K593" t="str">
        <f>VLOOKUP(E593,[1]Händleradressen!$B$3:$E$6,4,0)</f>
        <v>Hamburg</v>
      </c>
      <c r="L593" t="s">
        <v>27</v>
      </c>
      <c r="M593" s="21">
        <v>2638</v>
      </c>
      <c r="N593" s="22">
        <v>0.28000000000000003</v>
      </c>
      <c r="O593" s="22">
        <f t="shared" si="9"/>
        <v>738.6400000000001</v>
      </c>
      <c r="P593" s="22"/>
      <c r="Q593" s="22"/>
    </row>
    <row r="594" spans="1:17" x14ac:dyDescent="0.25">
      <c r="A594" s="20">
        <v>589</v>
      </c>
      <c r="B594" t="s">
        <v>19</v>
      </c>
      <c r="C594" t="s">
        <v>20</v>
      </c>
      <c r="D594" t="s">
        <v>33</v>
      </c>
      <c r="E594" t="s">
        <v>38</v>
      </c>
      <c r="F594" s="23" t="s">
        <v>24</v>
      </c>
      <c r="G594" s="23"/>
      <c r="H594" s="23">
        <v>0.99</v>
      </c>
      <c r="I594">
        <v>2</v>
      </c>
      <c r="J594" s="24" t="str">
        <f>VLOOKUP(H594,[1]Güteklasse!$B$4:$C$8,2)</f>
        <v>E</v>
      </c>
      <c r="K594" t="str">
        <f>VLOOKUP(E594,[1]Händleradressen!$B$3:$E$6,4,0)</f>
        <v>Köln</v>
      </c>
      <c r="L594" t="s">
        <v>27</v>
      </c>
      <c r="M594" s="21">
        <v>8180</v>
      </c>
      <c r="N594" s="22">
        <v>0.11</v>
      </c>
      <c r="O594" s="22">
        <f t="shared" si="9"/>
        <v>899.8</v>
      </c>
      <c r="P594" s="22"/>
      <c r="Q594" s="22"/>
    </row>
    <row r="595" spans="1:17" x14ac:dyDescent="0.25">
      <c r="A595" s="20">
        <v>590</v>
      </c>
      <c r="B595" t="s">
        <v>19</v>
      </c>
      <c r="C595" t="s">
        <v>20</v>
      </c>
      <c r="D595" t="s">
        <v>26</v>
      </c>
      <c r="E595" t="s">
        <v>30</v>
      </c>
      <c r="F595" s="23" t="s">
        <v>24</v>
      </c>
      <c r="G595" s="23" t="s">
        <v>24</v>
      </c>
      <c r="H595" s="23">
        <v>0.99</v>
      </c>
      <c r="I595">
        <v>4</v>
      </c>
      <c r="J595" s="24" t="str">
        <f>VLOOKUP(H595,[1]Güteklasse!$B$4:$C$8,2)</f>
        <v>E</v>
      </c>
      <c r="K595" t="str">
        <f>VLOOKUP(E595,[1]Händleradressen!$B$3:$E$6,4,0)</f>
        <v>Hamburg</v>
      </c>
      <c r="L595" t="s">
        <v>22</v>
      </c>
      <c r="M595" s="21">
        <v>2155</v>
      </c>
      <c r="N595" s="22">
        <v>51.76</v>
      </c>
      <c r="O595" s="22">
        <f t="shared" si="9"/>
        <v>111542.8</v>
      </c>
      <c r="P595" s="22"/>
      <c r="Q595" s="22"/>
    </row>
    <row r="596" spans="1:17" x14ac:dyDescent="0.25">
      <c r="A596" s="20">
        <v>591</v>
      </c>
      <c r="B596" t="s">
        <v>19</v>
      </c>
      <c r="C596" t="s">
        <v>31</v>
      </c>
      <c r="D596" t="s">
        <v>21</v>
      </c>
      <c r="E596" t="s">
        <v>38</v>
      </c>
      <c r="F596" s="23"/>
      <c r="G596" s="23"/>
      <c r="H596" s="23">
        <v>0.99</v>
      </c>
      <c r="I596">
        <v>3</v>
      </c>
      <c r="J596" s="24" t="str">
        <f>VLOOKUP(H596,[1]Güteklasse!$B$4:$C$8,2)</f>
        <v>E</v>
      </c>
      <c r="K596" t="str">
        <f>VLOOKUP(E596,[1]Händleradressen!$B$3:$E$6,4,0)</f>
        <v>Köln</v>
      </c>
      <c r="L596" t="s">
        <v>22</v>
      </c>
      <c r="M596" s="21">
        <v>3456</v>
      </c>
      <c r="N596" s="22">
        <v>52.09</v>
      </c>
      <c r="O596" s="22">
        <f t="shared" si="9"/>
        <v>180023.04000000001</v>
      </c>
      <c r="P596" s="22"/>
      <c r="Q596" s="22"/>
    </row>
    <row r="597" spans="1:17" x14ac:dyDescent="0.25">
      <c r="A597" s="20">
        <v>592</v>
      </c>
      <c r="B597" t="s">
        <v>29</v>
      </c>
      <c r="C597" t="s">
        <v>36</v>
      </c>
      <c r="D597" t="s">
        <v>33</v>
      </c>
      <c r="E597" t="s">
        <v>28</v>
      </c>
      <c r="F597" s="23" t="s">
        <v>24</v>
      </c>
      <c r="G597" s="23" t="s">
        <v>24</v>
      </c>
      <c r="H597" s="23">
        <v>0.99</v>
      </c>
      <c r="I597">
        <v>2</v>
      </c>
      <c r="J597" s="24" t="str">
        <f>VLOOKUP(H597,[1]Güteklasse!$B$4:$C$8,2)</f>
        <v>E</v>
      </c>
      <c r="K597" t="str">
        <f>VLOOKUP(E597,[1]Händleradressen!$B$3:$E$6,4,0)</f>
        <v>München</v>
      </c>
      <c r="L597" t="s">
        <v>22</v>
      </c>
      <c r="M597" s="21">
        <v>25</v>
      </c>
      <c r="N597" s="22">
        <v>50.65</v>
      </c>
      <c r="O597" s="22">
        <f t="shared" si="9"/>
        <v>1266.25</v>
      </c>
      <c r="P597" s="22"/>
      <c r="Q597" s="22"/>
    </row>
    <row r="598" spans="1:17" x14ac:dyDescent="0.25">
      <c r="A598" s="20">
        <v>593</v>
      </c>
      <c r="B598" t="s">
        <v>32</v>
      </c>
      <c r="C598" t="s">
        <v>36</v>
      </c>
      <c r="D598" t="s">
        <v>33</v>
      </c>
      <c r="E598" t="s">
        <v>28</v>
      </c>
      <c r="F598" s="23" t="s">
        <v>24</v>
      </c>
      <c r="G598" s="23" t="s">
        <v>24</v>
      </c>
      <c r="H598" s="23">
        <v>0.99</v>
      </c>
      <c r="I598">
        <v>2</v>
      </c>
      <c r="J598" s="24" t="str">
        <f>VLOOKUP(H598,[1]Güteklasse!$B$4:$C$8,2)</f>
        <v>E</v>
      </c>
      <c r="K598" t="str">
        <f>VLOOKUP(E598,[1]Händleradressen!$B$3:$E$6,4,0)</f>
        <v>München</v>
      </c>
      <c r="L598" t="s">
        <v>22</v>
      </c>
      <c r="M598" s="21">
        <v>23</v>
      </c>
      <c r="N598" s="22">
        <v>52.54</v>
      </c>
      <c r="O598" s="22">
        <f t="shared" si="9"/>
        <v>1208.42</v>
      </c>
      <c r="P598" s="22"/>
      <c r="Q598" s="22"/>
    </row>
    <row r="599" spans="1:17" x14ac:dyDescent="0.25">
      <c r="A599" s="20">
        <v>594</v>
      </c>
      <c r="B599" t="s">
        <v>29</v>
      </c>
      <c r="C599" t="s">
        <v>20</v>
      </c>
      <c r="D599" t="s">
        <v>21</v>
      </c>
      <c r="E599" t="s">
        <v>38</v>
      </c>
      <c r="F599" s="23" t="s">
        <v>24</v>
      </c>
      <c r="G599" s="23"/>
      <c r="H599" s="23">
        <v>1</v>
      </c>
      <c r="I599">
        <v>1</v>
      </c>
      <c r="J599" s="24" t="str">
        <f>VLOOKUP(H599,[1]Güteklasse!$B$4:$C$8,2)</f>
        <v>E</v>
      </c>
      <c r="K599" t="str">
        <f>VLOOKUP(E599,[1]Händleradressen!$B$3:$E$6,4,0)</f>
        <v>Köln</v>
      </c>
      <c r="L599" t="s">
        <v>22</v>
      </c>
      <c r="M599" s="21">
        <v>10</v>
      </c>
      <c r="N599" s="22">
        <v>51.93</v>
      </c>
      <c r="O599" s="22">
        <f t="shared" si="9"/>
        <v>519.29999999999995</v>
      </c>
      <c r="P599" s="22"/>
      <c r="Q599" s="22"/>
    </row>
    <row r="600" spans="1:17" x14ac:dyDescent="0.25">
      <c r="A600" s="20">
        <v>595</v>
      </c>
      <c r="B600" t="s">
        <v>29</v>
      </c>
      <c r="C600" t="s">
        <v>25</v>
      </c>
      <c r="D600" t="s">
        <v>37</v>
      </c>
      <c r="E600" t="s">
        <v>28</v>
      </c>
      <c r="F600" s="23" t="s">
        <v>24</v>
      </c>
      <c r="G600" s="23" t="s">
        <v>24</v>
      </c>
      <c r="H600" s="23">
        <v>1</v>
      </c>
      <c r="I600">
        <v>5</v>
      </c>
      <c r="J600" s="24" t="str">
        <f>VLOOKUP(H600,[1]Güteklasse!$B$4:$C$8,2)</f>
        <v>E</v>
      </c>
      <c r="K600" t="str">
        <f>VLOOKUP(E600,[1]Händleradressen!$B$3:$E$6,4,0)</f>
        <v>München</v>
      </c>
      <c r="L600" t="s">
        <v>22</v>
      </c>
      <c r="M600" s="21">
        <v>16</v>
      </c>
      <c r="N600" s="22">
        <v>46.36</v>
      </c>
      <c r="O600" s="22">
        <f t="shared" si="9"/>
        <v>741.76</v>
      </c>
      <c r="P600" s="22"/>
      <c r="Q600" s="22"/>
    </row>
    <row r="601" spans="1:17" x14ac:dyDescent="0.25">
      <c r="A601" s="20">
        <v>596</v>
      </c>
      <c r="B601" t="s">
        <v>29</v>
      </c>
      <c r="C601" t="s">
        <v>20</v>
      </c>
      <c r="D601" t="s">
        <v>34</v>
      </c>
      <c r="E601" t="s">
        <v>30</v>
      </c>
      <c r="F601" s="23" t="s">
        <v>24</v>
      </c>
      <c r="G601" s="23" t="s">
        <v>24</v>
      </c>
      <c r="H601" s="23">
        <v>1</v>
      </c>
      <c r="I601">
        <v>2</v>
      </c>
      <c r="J601" s="24" t="str">
        <f>VLOOKUP(H601,[1]Güteklasse!$B$4:$C$8,2)</f>
        <v>E</v>
      </c>
      <c r="K601" t="str">
        <f>VLOOKUP(E601,[1]Händleradressen!$B$3:$E$6,4,0)</f>
        <v>Hamburg</v>
      </c>
      <c r="L601" t="s">
        <v>22</v>
      </c>
      <c r="M601" s="21">
        <v>18</v>
      </c>
      <c r="N601" s="22">
        <v>48.27</v>
      </c>
      <c r="O601" s="22">
        <f t="shared" si="9"/>
        <v>868.86</v>
      </c>
      <c r="P601" s="22"/>
      <c r="Q601" s="2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1"/>
  <sheetViews>
    <sheetView zoomScaleNormal="100" workbookViewId="0">
      <pane ySplit="5" topLeftCell="A6" activePane="bottomLeft" state="frozen"/>
      <selection pane="bottomLeft" activeCell="P11" sqref="P11"/>
    </sheetView>
  </sheetViews>
  <sheetFormatPr baseColWidth="10" defaultRowHeight="15" outlineLevelCol="1" x14ac:dyDescent="0.25"/>
  <cols>
    <col min="3" max="3" width="11.42578125" customWidth="1"/>
    <col min="4" max="4" width="13.85546875" customWidth="1"/>
    <col min="6" max="9" width="11.42578125" hidden="1" customWidth="1" outlineLevel="1"/>
    <col min="10" max="11" width="14.7109375" hidden="1" customWidth="1" outlineLevel="1"/>
    <col min="12" max="12" width="11.42578125" hidden="1" customWidth="1" outlineLevel="1"/>
    <col min="13" max="13" width="15.5703125" customWidth="1" collapsed="1"/>
    <col min="14" max="14" width="15.5703125" customWidth="1"/>
    <col min="15" max="17" width="17" customWidth="1"/>
  </cols>
  <sheetData>
    <row r="1" spans="1:17" ht="13.5" customHeight="1" x14ac:dyDescent="0.25">
      <c r="A1" s="1" t="s">
        <v>0</v>
      </c>
      <c r="C1" s="2"/>
      <c r="D1" s="3"/>
      <c r="F1" s="6"/>
      <c r="G1" s="7"/>
      <c r="H1" s="6"/>
      <c r="I1" s="8"/>
      <c r="K1" s="9" t="s">
        <v>1</v>
      </c>
      <c r="L1" s="4"/>
      <c r="M1" s="5"/>
      <c r="N1" s="6"/>
      <c r="O1" s="10">
        <v>0.19</v>
      </c>
      <c r="Q1" s="11"/>
    </row>
    <row r="2" spans="1:17" ht="13.5" customHeight="1" x14ac:dyDescent="0.25">
      <c r="B2" s="1"/>
      <c r="C2" s="2"/>
      <c r="D2" s="3"/>
      <c r="F2" s="6"/>
      <c r="G2" s="7"/>
      <c r="H2" s="6"/>
      <c r="I2" s="8"/>
      <c r="K2" s="12" t="s">
        <v>2</v>
      </c>
      <c r="L2" s="4"/>
      <c r="M2" s="5"/>
      <c r="N2" s="6"/>
      <c r="O2" s="13">
        <f>SUM(O6:O1048576)</f>
        <v>17113087.430000007</v>
      </c>
      <c r="P2" s="14"/>
      <c r="Q2" s="11"/>
    </row>
    <row r="3" spans="1:17" ht="13.5" customHeight="1" x14ac:dyDescent="0.25">
      <c r="B3" s="1"/>
      <c r="C3" s="2"/>
      <c r="D3" s="3"/>
      <c r="F3" s="6"/>
      <c r="G3" s="7"/>
      <c r="H3" s="6"/>
      <c r="I3" s="8"/>
      <c r="K3" s="12" t="s">
        <v>3</v>
      </c>
      <c r="L3" s="4"/>
      <c r="M3" s="5"/>
      <c r="N3" s="6"/>
      <c r="O3" s="15">
        <f>COUNT(O6:O1048576)</f>
        <v>596</v>
      </c>
      <c r="P3" s="14"/>
      <c r="Q3" s="11"/>
    </row>
    <row r="5" spans="1:17" ht="31.5" x14ac:dyDescent="0.25">
      <c r="A5" s="16" t="s">
        <v>4</v>
      </c>
      <c r="B5" s="17" t="s">
        <v>5</v>
      </c>
      <c r="C5" s="17" t="s">
        <v>6</v>
      </c>
      <c r="D5" s="17" t="s">
        <v>7</v>
      </c>
      <c r="E5" s="17" t="s">
        <v>11</v>
      </c>
      <c r="F5" s="19" t="s">
        <v>12</v>
      </c>
      <c r="G5" s="19" t="s">
        <v>13</v>
      </c>
      <c r="H5" s="19" t="s">
        <v>14</v>
      </c>
      <c r="I5" s="17" t="s">
        <v>15</v>
      </c>
      <c r="J5" s="17" t="s">
        <v>16</v>
      </c>
      <c r="K5" s="17" t="s">
        <v>17</v>
      </c>
      <c r="L5" s="17" t="s">
        <v>8</v>
      </c>
      <c r="M5" s="18" t="s">
        <v>9</v>
      </c>
      <c r="N5" s="19" t="s">
        <v>10</v>
      </c>
      <c r="O5" s="19" t="s">
        <v>18</v>
      </c>
      <c r="P5" s="27" t="s">
        <v>43</v>
      </c>
      <c r="Q5" s="27"/>
    </row>
    <row r="6" spans="1:17" x14ac:dyDescent="0.25">
      <c r="A6" s="20">
        <v>1</v>
      </c>
      <c r="B6" t="s">
        <v>19</v>
      </c>
      <c r="C6" t="s">
        <v>20</v>
      </c>
      <c r="D6" t="s">
        <v>21</v>
      </c>
      <c r="E6" t="s">
        <v>23</v>
      </c>
      <c r="F6" s="23" t="s">
        <v>24</v>
      </c>
      <c r="G6" s="23"/>
      <c r="H6" s="23">
        <v>0</v>
      </c>
      <c r="I6">
        <v>2</v>
      </c>
      <c r="J6" s="24" t="str">
        <f>VLOOKUP(H6,[1]Güteklasse!$B$4:$C$8,2)</f>
        <v>A</v>
      </c>
      <c r="K6" t="str">
        <f>VLOOKUP(E6,[1]Händleradressen!$B$3:$E$6,4,0)</f>
        <v>Düsseldorf</v>
      </c>
      <c r="L6" t="s">
        <v>22</v>
      </c>
      <c r="M6" s="21">
        <v>345</v>
      </c>
      <c r="N6" s="22">
        <v>49.58</v>
      </c>
      <c r="O6" s="22">
        <f t="shared" ref="O6:O69" si="0">M6*N6</f>
        <v>17105.099999999999</v>
      </c>
      <c r="P6" s="22">
        <f>IF(O6&gt;1000,10%*O6,IF(O6&lt;1000,2%*O6,20%*O6))</f>
        <v>1710.51</v>
      </c>
      <c r="Q6" s="22"/>
    </row>
    <row r="7" spans="1:17" x14ac:dyDescent="0.25">
      <c r="A7" s="20">
        <v>184</v>
      </c>
      <c r="B7" t="s">
        <v>19</v>
      </c>
      <c r="C7" t="s">
        <v>25</v>
      </c>
      <c r="D7" t="s">
        <v>26</v>
      </c>
      <c r="E7" t="s">
        <v>28</v>
      </c>
      <c r="F7" s="23" t="s">
        <v>24</v>
      </c>
      <c r="G7" s="23"/>
      <c r="H7" s="23">
        <v>0.33</v>
      </c>
      <c r="I7">
        <v>2</v>
      </c>
      <c r="J7" s="24" t="str">
        <f>VLOOKUP(H7,[1]Güteklasse!$B$4:$C$8,2)</f>
        <v>A</v>
      </c>
      <c r="K7" t="str">
        <f>VLOOKUP(E7,[1]Händleradressen!$B$3:$E$6,4,0)</f>
        <v>München</v>
      </c>
      <c r="L7" t="s">
        <v>27</v>
      </c>
      <c r="M7" s="21">
        <v>32</v>
      </c>
      <c r="N7" s="22">
        <v>0.03</v>
      </c>
      <c r="O7" s="22">
        <f t="shared" si="0"/>
        <v>0.96</v>
      </c>
      <c r="P7" s="22">
        <f t="shared" ref="P7:P15" si="1">IF(O7&gt;1000,10%*O7,IF(O7&lt;1000,2%*O7,20%*O7))</f>
        <v>1.9199999999999998E-2</v>
      </c>
      <c r="Q7" s="22"/>
    </row>
    <row r="8" spans="1:17" x14ac:dyDescent="0.25">
      <c r="A8" s="20">
        <v>540</v>
      </c>
      <c r="B8" t="s">
        <v>29</v>
      </c>
      <c r="C8" t="s">
        <v>20</v>
      </c>
      <c r="D8" t="s">
        <v>21</v>
      </c>
      <c r="E8" t="s">
        <v>23</v>
      </c>
      <c r="F8" s="23" t="s">
        <v>24</v>
      </c>
      <c r="G8" s="23"/>
      <c r="H8" s="23">
        <v>0.92</v>
      </c>
      <c r="I8">
        <v>5</v>
      </c>
      <c r="J8" s="24" t="str">
        <f>VLOOKUP(H8,[1]Güteklasse!$B$4:$C$8,2)</f>
        <v>E</v>
      </c>
      <c r="K8" t="str">
        <f>VLOOKUP(E8,[1]Händleradressen!$B$3:$E$6,4,0)</f>
        <v>Düsseldorf</v>
      </c>
      <c r="L8" t="s">
        <v>27</v>
      </c>
      <c r="M8" s="21">
        <v>10</v>
      </c>
      <c r="N8" s="22">
        <v>0.15</v>
      </c>
      <c r="O8" s="22">
        <f t="shared" si="0"/>
        <v>1.5</v>
      </c>
      <c r="P8" s="22">
        <f t="shared" si="1"/>
        <v>0.03</v>
      </c>
      <c r="Q8" s="22"/>
    </row>
    <row r="9" spans="1:17" x14ac:dyDescent="0.25">
      <c r="A9" s="20">
        <v>4</v>
      </c>
      <c r="B9" t="s">
        <v>29</v>
      </c>
      <c r="C9" t="s">
        <v>25</v>
      </c>
      <c r="D9" t="s">
        <v>26</v>
      </c>
      <c r="E9" t="s">
        <v>30</v>
      </c>
      <c r="F9" s="23" t="s">
        <v>24</v>
      </c>
      <c r="G9" s="23"/>
      <c r="H9" s="23">
        <v>0</v>
      </c>
      <c r="I9">
        <v>2</v>
      </c>
      <c r="J9" s="24" t="str">
        <f>VLOOKUP(H9,[1]Güteklasse!$B$4:$C$8,2)</f>
        <v>A</v>
      </c>
      <c r="K9" t="str">
        <f>VLOOKUP(E9,[1]Händleradressen!$B$3:$E$6,4,0)</f>
        <v>Hamburg</v>
      </c>
      <c r="L9" t="s">
        <v>27</v>
      </c>
      <c r="M9" s="21">
        <v>993</v>
      </c>
      <c r="N9" s="22">
        <v>0.84</v>
      </c>
      <c r="O9" s="22">
        <f t="shared" si="0"/>
        <v>834.12</v>
      </c>
      <c r="P9" s="22">
        <f t="shared" si="1"/>
        <v>16.682400000000001</v>
      </c>
      <c r="Q9" s="22"/>
    </row>
    <row r="10" spans="1:17" x14ac:dyDescent="0.25">
      <c r="A10" s="20">
        <v>377</v>
      </c>
      <c r="B10" t="s">
        <v>29</v>
      </c>
      <c r="C10" t="s">
        <v>31</v>
      </c>
      <c r="D10" t="s">
        <v>26</v>
      </c>
      <c r="E10" t="s">
        <v>28</v>
      </c>
      <c r="F10" s="23"/>
      <c r="G10" s="23"/>
      <c r="H10" s="23">
        <v>0.63</v>
      </c>
      <c r="I10">
        <v>4</v>
      </c>
      <c r="J10" s="24" t="str">
        <f>VLOOKUP(H10,[1]Güteklasse!$B$4:$C$8,2)</f>
        <v>D</v>
      </c>
      <c r="K10" t="str">
        <f>VLOOKUP(E10,[1]Händleradressen!$B$3:$E$6,4,0)</f>
        <v>München</v>
      </c>
      <c r="L10" t="s">
        <v>27</v>
      </c>
      <c r="M10" s="21">
        <v>4</v>
      </c>
      <c r="N10" s="22">
        <v>0.43</v>
      </c>
      <c r="O10" s="22">
        <f t="shared" si="0"/>
        <v>1.72</v>
      </c>
      <c r="P10" s="22">
        <f t="shared" si="1"/>
        <v>3.44E-2</v>
      </c>
      <c r="Q10" s="22"/>
    </row>
    <row r="11" spans="1:17" x14ac:dyDescent="0.25">
      <c r="A11" s="20">
        <v>11</v>
      </c>
      <c r="B11" t="s">
        <v>19</v>
      </c>
      <c r="C11" t="s">
        <v>36</v>
      </c>
      <c r="D11" t="s">
        <v>37</v>
      </c>
      <c r="E11" t="s">
        <v>30</v>
      </c>
      <c r="F11" s="23" t="s">
        <v>24</v>
      </c>
      <c r="G11" s="23"/>
      <c r="H11" s="23">
        <v>0.03</v>
      </c>
      <c r="I11">
        <v>2</v>
      </c>
      <c r="J11" s="24" t="str">
        <f>VLOOKUP(H11,[1]Güteklasse!$B$4:$C$8,2)</f>
        <v>A</v>
      </c>
      <c r="K11" t="str">
        <f>VLOOKUP(E11,[1]Händleradressen!$B$3:$E$6,4,0)</f>
        <v>Hamburg</v>
      </c>
      <c r="L11" t="s">
        <v>22</v>
      </c>
      <c r="M11" s="21">
        <v>1814</v>
      </c>
      <c r="N11" s="22">
        <v>61</v>
      </c>
      <c r="O11" s="22">
        <f t="shared" si="0"/>
        <v>110654</v>
      </c>
      <c r="P11" s="22">
        <f t="shared" si="1"/>
        <v>11065.400000000001</v>
      </c>
      <c r="Q11" s="22"/>
    </row>
    <row r="12" spans="1:17" x14ac:dyDescent="0.25">
      <c r="A12" s="20">
        <v>426</v>
      </c>
      <c r="B12" t="s">
        <v>19</v>
      </c>
      <c r="C12" t="s">
        <v>20</v>
      </c>
      <c r="D12" t="s">
        <v>21</v>
      </c>
      <c r="E12" t="s">
        <v>28</v>
      </c>
      <c r="F12" s="23" t="s">
        <v>24</v>
      </c>
      <c r="G12" s="23"/>
      <c r="H12" s="23">
        <v>0.72</v>
      </c>
      <c r="I12">
        <v>2</v>
      </c>
      <c r="J12" s="24" t="str">
        <f>VLOOKUP(H12,[1]Güteklasse!$B$4:$C$8,2)</f>
        <v>D</v>
      </c>
      <c r="K12" t="str">
        <f>VLOOKUP(E12,[1]Händleradressen!$B$3:$E$6,4,0)</f>
        <v>München</v>
      </c>
      <c r="L12" t="s">
        <v>27</v>
      </c>
      <c r="M12" s="21">
        <v>35</v>
      </c>
      <c r="N12" s="22">
        <v>0.05</v>
      </c>
      <c r="O12" s="22">
        <f t="shared" si="0"/>
        <v>1.75</v>
      </c>
      <c r="P12" s="22">
        <f t="shared" si="1"/>
        <v>3.5000000000000003E-2</v>
      </c>
      <c r="Q12" s="22"/>
    </row>
    <row r="13" spans="1:17" x14ac:dyDescent="0.25">
      <c r="A13" s="20">
        <v>7</v>
      </c>
      <c r="B13" t="s">
        <v>32</v>
      </c>
      <c r="C13" t="s">
        <v>20</v>
      </c>
      <c r="D13" t="s">
        <v>33</v>
      </c>
      <c r="E13" t="s">
        <v>30</v>
      </c>
      <c r="F13" s="23" t="s">
        <v>24</v>
      </c>
      <c r="G13" s="23" t="s">
        <v>24</v>
      </c>
      <c r="H13" s="23">
        <v>0.01</v>
      </c>
      <c r="I13">
        <v>4</v>
      </c>
      <c r="J13" s="24" t="str">
        <f>VLOOKUP(H13,[1]Güteklasse!$B$4:$C$8,2)</f>
        <v>A</v>
      </c>
      <c r="K13" t="str">
        <f>VLOOKUP(E13,[1]Händleradressen!$B$3:$E$6,4,0)</f>
        <v>Hamburg</v>
      </c>
      <c r="L13" t="s">
        <v>22</v>
      </c>
      <c r="M13" s="21">
        <v>20</v>
      </c>
      <c r="N13" s="22">
        <v>47.75</v>
      </c>
      <c r="O13" s="22">
        <f t="shared" si="0"/>
        <v>955</v>
      </c>
      <c r="P13" s="22">
        <f t="shared" si="1"/>
        <v>19.100000000000001</v>
      </c>
      <c r="Q13" s="22"/>
    </row>
    <row r="14" spans="1:17" x14ac:dyDescent="0.25">
      <c r="A14" s="20">
        <v>8</v>
      </c>
      <c r="B14" t="s">
        <v>32</v>
      </c>
      <c r="C14" t="s">
        <v>20</v>
      </c>
      <c r="D14" t="s">
        <v>21</v>
      </c>
      <c r="E14" t="s">
        <v>30</v>
      </c>
      <c r="F14" s="23" t="s">
        <v>24</v>
      </c>
      <c r="G14" s="23" t="s">
        <v>24</v>
      </c>
      <c r="H14" s="23">
        <v>0.01</v>
      </c>
      <c r="I14">
        <v>1</v>
      </c>
      <c r="J14" s="24" t="str">
        <f>VLOOKUP(H14,[1]Güteklasse!$B$4:$C$8,2)</f>
        <v>A</v>
      </c>
      <c r="K14" t="str">
        <f>VLOOKUP(E14,[1]Händleradressen!$B$3:$E$6,4,0)</f>
        <v>Hamburg</v>
      </c>
      <c r="L14" t="s">
        <v>22</v>
      </c>
      <c r="M14" s="21">
        <v>26</v>
      </c>
      <c r="N14" s="22">
        <v>49.63</v>
      </c>
      <c r="O14" s="22">
        <f t="shared" si="0"/>
        <v>1290.3800000000001</v>
      </c>
      <c r="P14" s="22">
        <f t="shared" si="1"/>
        <v>129.03800000000001</v>
      </c>
      <c r="Q14" s="22"/>
    </row>
    <row r="15" spans="1:17" x14ac:dyDescent="0.25">
      <c r="A15" s="20">
        <v>9</v>
      </c>
      <c r="B15" t="s">
        <v>19</v>
      </c>
      <c r="C15" t="s">
        <v>25</v>
      </c>
      <c r="D15" t="s">
        <v>34</v>
      </c>
      <c r="E15" t="s">
        <v>30</v>
      </c>
      <c r="F15" s="23" t="s">
        <v>24</v>
      </c>
      <c r="G15" s="23"/>
      <c r="H15" s="23">
        <v>0.02</v>
      </c>
      <c r="I15">
        <v>4</v>
      </c>
      <c r="J15" s="24" t="str">
        <f>VLOOKUP(H15,[1]Güteklasse!$B$4:$C$8,2)</f>
        <v>A</v>
      </c>
      <c r="K15" t="str">
        <f>VLOOKUP(E15,[1]Händleradressen!$B$3:$E$6,4,0)</f>
        <v>Hamburg</v>
      </c>
      <c r="L15" t="s">
        <v>27</v>
      </c>
      <c r="M15" s="21">
        <v>3451</v>
      </c>
      <c r="N15" s="22">
        <v>0.75</v>
      </c>
      <c r="O15" s="22">
        <f t="shared" si="0"/>
        <v>2588.25</v>
      </c>
      <c r="P15" s="22">
        <f t="shared" si="1"/>
        <v>258.82499999999999</v>
      </c>
      <c r="Q15" s="22"/>
    </row>
    <row r="16" spans="1:17" x14ac:dyDescent="0.25">
      <c r="A16" s="20">
        <v>317</v>
      </c>
      <c r="B16" t="s">
        <v>29</v>
      </c>
      <c r="C16" t="s">
        <v>20</v>
      </c>
      <c r="D16" t="s">
        <v>35</v>
      </c>
      <c r="E16" t="s">
        <v>23</v>
      </c>
      <c r="F16" s="23" t="s">
        <v>24</v>
      </c>
      <c r="G16" s="23"/>
      <c r="H16" s="23">
        <v>0.53</v>
      </c>
      <c r="I16">
        <v>3</v>
      </c>
      <c r="J16" s="24" t="str">
        <f>VLOOKUP(H16,[1]Güteklasse!$B$4:$C$8,2)</f>
        <v>C</v>
      </c>
      <c r="K16" t="str">
        <f>VLOOKUP(E16,[1]Händleradressen!$B$3:$E$6,4,0)</f>
        <v>Düsseldorf</v>
      </c>
      <c r="L16" t="s">
        <v>27</v>
      </c>
      <c r="M16" s="21">
        <v>79</v>
      </c>
      <c r="N16" s="22">
        <v>0.04</v>
      </c>
      <c r="O16" s="22">
        <f t="shared" si="0"/>
        <v>3.16</v>
      </c>
      <c r="P16" s="22"/>
      <c r="Q16" s="22"/>
    </row>
    <row r="17" spans="1:17" x14ac:dyDescent="0.25">
      <c r="A17" s="20">
        <v>12</v>
      </c>
      <c r="B17" t="s">
        <v>19</v>
      </c>
      <c r="C17" t="s">
        <v>25</v>
      </c>
      <c r="D17" t="s">
        <v>34</v>
      </c>
      <c r="E17" t="s">
        <v>38</v>
      </c>
      <c r="F17" s="23" t="s">
        <v>24</v>
      </c>
      <c r="G17" s="23" t="s">
        <v>24</v>
      </c>
      <c r="H17" s="23">
        <v>0.03</v>
      </c>
      <c r="I17">
        <v>4</v>
      </c>
      <c r="J17" s="24" t="str">
        <f>VLOOKUP(H17,[1]Güteklasse!$B$4:$C$8,2)</f>
        <v>A</v>
      </c>
      <c r="K17" t="str">
        <f>VLOOKUP(E17,[1]Händleradressen!$B$3:$E$6,4,0)</f>
        <v>Köln</v>
      </c>
      <c r="L17" t="s">
        <v>22</v>
      </c>
      <c r="M17" s="21">
        <v>2074</v>
      </c>
      <c r="N17" s="22">
        <v>45.81</v>
      </c>
      <c r="O17" s="22">
        <f t="shared" si="0"/>
        <v>95009.94</v>
      </c>
      <c r="P17" s="22"/>
      <c r="Q17" s="22"/>
    </row>
    <row r="18" spans="1:17" x14ac:dyDescent="0.25">
      <c r="A18" s="20">
        <v>13</v>
      </c>
      <c r="B18" t="s">
        <v>29</v>
      </c>
      <c r="C18" t="s">
        <v>20</v>
      </c>
      <c r="D18" t="s">
        <v>37</v>
      </c>
      <c r="E18" t="s">
        <v>23</v>
      </c>
      <c r="F18" s="23" t="s">
        <v>24</v>
      </c>
      <c r="G18" s="23" t="s">
        <v>24</v>
      </c>
      <c r="H18" s="23">
        <v>0.03</v>
      </c>
      <c r="I18">
        <v>2</v>
      </c>
      <c r="J18" s="24" t="str">
        <f>VLOOKUP(H18,[1]Güteklasse!$B$4:$C$8,2)</f>
        <v>A</v>
      </c>
      <c r="K18" t="str">
        <f>VLOOKUP(E18,[1]Händleradressen!$B$3:$E$6,4,0)</f>
        <v>Düsseldorf</v>
      </c>
      <c r="L18" t="s">
        <v>22</v>
      </c>
      <c r="M18" s="21">
        <v>31</v>
      </c>
      <c r="N18" s="22">
        <v>45.89</v>
      </c>
      <c r="O18" s="22">
        <f t="shared" si="0"/>
        <v>1422.59</v>
      </c>
      <c r="P18" s="22"/>
      <c r="Q18" s="22"/>
    </row>
    <row r="19" spans="1:17" x14ac:dyDescent="0.25">
      <c r="A19" s="20">
        <v>65</v>
      </c>
      <c r="B19" t="s">
        <v>19</v>
      </c>
      <c r="C19" t="s">
        <v>20</v>
      </c>
      <c r="D19" t="s">
        <v>26</v>
      </c>
      <c r="E19" t="s">
        <v>23</v>
      </c>
      <c r="F19" s="23" t="s">
        <v>24</v>
      </c>
      <c r="G19" s="23"/>
      <c r="H19" s="23">
        <v>0.12</v>
      </c>
      <c r="I19">
        <v>4</v>
      </c>
      <c r="J19" s="24" t="str">
        <f>VLOOKUP(H19,[1]Güteklasse!$B$4:$C$8,2)</f>
        <v>A</v>
      </c>
      <c r="K19" t="str">
        <f>VLOOKUP(E19,[1]Händleradressen!$B$3:$E$6,4,0)</f>
        <v>Düsseldorf</v>
      </c>
      <c r="L19" t="s">
        <v>27</v>
      </c>
      <c r="M19" s="21">
        <v>345</v>
      </c>
      <c r="N19" s="22">
        <v>0.01</v>
      </c>
      <c r="O19" s="22">
        <f t="shared" si="0"/>
        <v>3.45</v>
      </c>
      <c r="P19" s="22"/>
      <c r="Q19" s="22"/>
    </row>
    <row r="20" spans="1:17" x14ac:dyDescent="0.25">
      <c r="A20" s="20">
        <v>387</v>
      </c>
      <c r="B20" t="s">
        <v>32</v>
      </c>
      <c r="C20" t="s">
        <v>25</v>
      </c>
      <c r="D20" t="s">
        <v>26</v>
      </c>
      <c r="E20" t="s">
        <v>38</v>
      </c>
      <c r="F20" s="23" t="s">
        <v>24</v>
      </c>
      <c r="G20" s="23"/>
      <c r="H20" s="23">
        <v>0.64</v>
      </c>
      <c r="I20">
        <v>3</v>
      </c>
      <c r="J20" s="24" t="str">
        <f>VLOOKUP(H20,[1]Güteklasse!$B$4:$C$8,2)</f>
        <v>D</v>
      </c>
      <c r="K20" t="str">
        <f>VLOOKUP(E20,[1]Händleradressen!$B$3:$E$6,4,0)</f>
        <v>Köln</v>
      </c>
      <c r="L20" t="s">
        <v>27</v>
      </c>
      <c r="M20" s="21">
        <v>66</v>
      </c>
      <c r="N20" s="22">
        <v>0.06</v>
      </c>
      <c r="O20" s="22">
        <f t="shared" si="0"/>
        <v>3.96</v>
      </c>
      <c r="P20" s="22"/>
      <c r="Q20" s="22"/>
    </row>
    <row r="21" spans="1:17" x14ac:dyDescent="0.25">
      <c r="A21" s="20">
        <v>503</v>
      </c>
      <c r="B21" t="s">
        <v>29</v>
      </c>
      <c r="C21" t="s">
        <v>25</v>
      </c>
      <c r="D21" t="s">
        <v>33</v>
      </c>
      <c r="E21" t="s">
        <v>38</v>
      </c>
      <c r="F21" s="23" t="s">
        <v>24</v>
      </c>
      <c r="G21" s="23"/>
      <c r="H21" s="23">
        <v>0.86</v>
      </c>
      <c r="I21">
        <v>2</v>
      </c>
      <c r="J21" s="24" t="str">
        <f>VLOOKUP(H21,[1]Güteklasse!$B$4:$C$8,2)</f>
        <v>D</v>
      </c>
      <c r="K21" t="str">
        <f>VLOOKUP(E21,[1]Händleradressen!$B$3:$E$6,4,0)</f>
        <v>Köln</v>
      </c>
      <c r="L21" t="s">
        <v>27</v>
      </c>
      <c r="M21" s="21">
        <v>14</v>
      </c>
      <c r="N21" s="22">
        <v>0.28999999999999998</v>
      </c>
      <c r="O21" s="22">
        <f t="shared" si="0"/>
        <v>4.0599999999999996</v>
      </c>
      <c r="P21" s="22"/>
      <c r="Q21" s="22"/>
    </row>
    <row r="22" spans="1:17" x14ac:dyDescent="0.25">
      <c r="A22" s="20">
        <v>378</v>
      </c>
      <c r="B22" t="s">
        <v>29</v>
      </c>
      <c r="C22" t="s">
        <v>31</v>
      </c>
      <c r="D22" t="s">
        <v>21</v>
      </c>
      <c r="E22" t="s">
        <v>38</v>
      </c>
      <c r="F22" s="23" t="s">
        <v>24</v>
      </c>
      <c r="G22" s="23"/>
      <c r="H22" s="23">
        <v>0.63</v>
      </c>
      <c r="I22">
        <v>3</v>
      </c>
      <c r="J22" s="24" t="str">
        <f>VLOOKUP(H22,[1]Güteklasse!$B$4:$C$8,2)</f>
        <v>D</v>
      </c>
      <c r="K22" t="str">
        <f>VLOOKUP(E22,[1]Händleradressen!$B$3:$E$6,4,0)</f>
        <v>Köln</v>
      </c>
      <c r="L22" t="s">
        <v>27</v>
      </c>
      <c r="M22" s="21">
        <v>17</v>
      </c>
      <c r="N22" s="22">
        <v>0.34</v>
      </c>
      <c r="O22" s="22">
        <f t="shared" si="0"/>
        <v>5.78</v>
      </c>
      <c r="P22" s="22"/>
      <c r="Q22" s="22"/>
    </row>
    <row r="23" spans="1:17" x14ac:dyDescent="0.25">
      <c r="A23" s="20">
        <v>507</v>
      </c>
      <c r="B23" t="s">
        <v>29</v>
      </c>
      <c r="C23" t="s">
        <v>20</v>
      </c>
      <c r="D23" t="s">
        <v>35</v>
      </c>
      <c r="E23" t="s">
        <v>38</v>
      </c>
      <c r="F23" s="23" t="s">
        <v>24</v>
      </c>
      <c r="G23" s="23"/>
      <c r="H23" s="23">
        <v>0.87</v>
      </c>
      <c r="I23">
        <v>4</v>
      </c>
      <c r="J23" s="24" t="str">
        <f>VLOOKUP(H23,[1]Güteklasse!$B$4:$C$8,2)</f>
        <v>D</v>
      </c>
      <c r="K23" t="str">
        <f>VLOOKUP(E23,[1]Händleradressen!$B$3:$E$6,4,0)</f>
        <v>Köln</v>
      </c>
      <c r="L23" t="s">
        <v>27</v>
      </c>
      <c r="M23" s="21">
        <v>653</v>
      </c>
      <c r="N23" s="22">
        <v>0.01</v>
      </c>
      <c r="O23" s="22">
        <f t="shared" si="0"/>
        <v>6.53</v>
      </c>
      <c r="P23" s="22"/>
      <c r="Q23" s="22"/>
    </row>
    <row r="24" spans="1:17" x14ac:dyDescent="0.25">
      <c r="A24" s="20">
        <v>19</v>
      </c>
      <c r="B24" t="s">
        <v>29</v>
      </c>
      <c r="C24" t="s">
        <v>36</v>
      </c>
      <c r="D24" t="s">
        <v>33</v>
      </c>
      <c r="E24" t="s">
        <v>38</v>
      </c>
      <c r="F24" s="23" t="s">
        <v>24</v>
      </c>
      <c r="G24" s="23"/>
      <c r="H24" s="23">
        <v>0.04</v>
      </c>
      <c r="I24">
        <v>4</v>
      </c>
      <c r="J24" s="24" t="str">
        <f>VLOOKUP(H24,[1]Güteklasse!$B$4:$C$8,2)</f>
        <v>A</v>
      </c>
      <c r="K24" t="str">
        <f>VLOOKUP(E24,[1]Händleradressen!$B$3:$E$6,4,0)</f>
        <v>Köln</v>
      </c>
      <c r="L24" t="s">
        <v>22</v>
      </c>
      <c r="M24" s="21">
        <v>42</v>
      </c>
      <c r="N24" s="22">
        <v>49.1</v>
      </c>
      <c r="O24" s="22">
        <f t="shared" si="0"/>
        <v>2062.2000000000003</v>
      </c>
      <c r="P24" s="22"/>
      <c r="Q24" s="22"/>
    </row>
    <row r="25" spans="1:17" x14ac:dyDescent="0.25">
      <c r="A25" s="20">
        <v>14</v>
      </c>
      <c r="B25" t="s">
        <v>32</v>
      </c>
      <c r="C25" t="s">
        <v>20</v>
      </c>
      <c r="D25" t="s">
        <v>34</v>
      </c>
      <c r="E25" t="s">
        <v>23</v>
      </c>
      <c r="F25" s="23" t="s">
        <v>24</v>
      </c>
      <c r="G25" s="23"/>
      <c r="H25" s="23">
        <v>0.03</v>
      </c>
      <c r="I25">
        <v>2</v>
      </c>
      <c r="J25" s="24" t="str">
        <f>VLOOKUP(H25,[1]Güteklasse!$B$4:$C$8,2)</f>
        <v>A</v>
      </c>
      <c r="K25" t="str">
        <f>VLOOKUP(E25,[1]Händleradressen!$B$3:$E$6,4,0)</f>
        <v>Düsseldorf</v>
      </c>
      <c r="L25" t="s">
        <v>27</v>
      </c>
      <c r="M25" s="21">
        <v>16</v>
      </c>
      <c r="N25" s="22">
        <v>0.43</v>
      </c>
      <c r="O25" s="22">
        <f t="shared" si="0"/>
        <v>6.88</v>
      </c>
      <c r="P25" s="22"/>
      <c r="Q25" s="22"/>
    </row>
    <row r="26" spans="1:17" x14ac:dyDescent="0.25">
      <c r="A26" s="20">
        <v>21</v>
      </c>
      <c r="B26" t="s">
        <v>32</v>
      </c>
      <c r="C26" t="s">
        <v>31</v>
      </c>
      <c r="D26" t="s">
        <v>21</v>
      </c>
      <c r="E26" t="s">
        <v>30</v>
      </c>
      <c r="F26" s="23"/>
      <c r="G26" s="23"/>
      <c r="H26" s="23">
        <v>0.04</v>
      </c>
      <c r="I26">
        <v>2</v>
      </c>
      <c r="J26" s="24" t="str">
        <f>VLOOKUP(H26,[1]Güteklasse!$B$4:$C$8,2)</f>
        <v>A</v>
      </c>
      <c r="K26" t="str">
        <f>VLOOKUP(E26,[1]Händleradressen!$B$3:$E$6,4,0)</f>
        <v>Hamburg</v>
      </c>
      <c r="L26" t="s">
        <v>27</v>
      </c>
      <c r="M26" s="21">
        <v>675</v>
      </c>
      <c r="N26" s="22">
        <v>0.91</v>
      </c>
      <c r="O26" s="22">
        <f t="shared" si="0"/>
        <v>614.25</v>
      </c>
      <c r="P26" s="22"/>
      <c r="Q26" s="22"/>
    </row>
    <row r="27" spans="1:17" x14ac:dyDescent="0.25">
      <c r="A27" s="20">
        <v>22</v>
      </c>
      <c r="B27" t="s">
        <v>32</v>
      </c>
      <c r="C27" t="s">
        <v>36</v>
      </c>
      <c r="D27" t="s">
        <v>37</v>
      </c>
      <c r="E27" t="s">
        <v>23</v>
      </c>
      <c r="F27" s="23" t="s">
        <v>24</v>
      </c>
      <c r="G27" s="23" t="s">
        <v>24</v>
      </c>
      <c r="H27" s="23">
        <v>0.04</v>
      </c>
      <c r="I27">
        <v>3</v>
      </c>
      <c r="J27" s="24" t="str">
        <f>VLOOKUP(H27,[1]Güteklasse!$B$4:$C$8,2)</f>
        <v>A</v>
      </c>
      <c r="K27" t="str">
        <f>VLOOKUP(E27,[1]Händleradressen!$B$3:$E$6,4,0)</f>
        <v>Düsseldorf</v>
      </c>
      <c r="L27" t="s">
        <v>22</v>
      </c>
      <c r="M27" s="21">
        <v>39</v>
      </c>
      <c r="N27" s="22">
        <v>48.79</v>
      </c>
      <c r="O27" s="22">
        <f t="shared" si="0"/>
        <v>1902.81</v>
      </c>
      <c r="P27" s="22"/>
      <c r="Q27" s="22"/>
    </row>
    <row r="28" spans="1:17" x14ac:dyDescent="0.25">
      <c r="A28" s="20">
        <v>23</v>
      </c>
      <c r="B28" t="s">
        <v>29</v>
      </c>
      <c r="C28" t="s">
        <v>31</v>
      </c>
      <c r="D28" t="s">
        <v>21</v>
      </c>
      <c r="E28" t="s">
        <v>28</v>
      </c>
      <c r="F28" s="23" t="s">
        <v>24</v>
      </c>
      <c r="G28" s="23" t="s">
        <v>24</v>
      </c>
      <c r="H28" s="23">
        <v>0.05</v>
      </c>
      <c r="I28">
        <v>3</v>
      </c>
      <c r="J28" s="24" t="str">
        <f>VLOOKUP(H28,[1]Güteklasse!$B$4:$C$8,2)</f>
        <v>A</v>
      </c>
      <c r="K28" t="str">
        <f>VLOOKUP(E28,[1]Händleradressen!$B$3:$E$6,4,0)</f>
        <v>München</v>
      </c>
      <c r="L28" t="s">
        <v>22</v>
      </c>
      <c r="M28" s="21">
        <v>14</v>
      </c>
      <c r="N28" s="22">
        <v>53.36</v>
      </c>
      <c r="O28" s="22">
        <f t="shared" si="0"/>
        <v>747.04</v>
      </c>
      <c r="P28" s="22"/>
      <c r="Q28" s="22"/>
    </row>
    <row r="29" spans="1:17" x14ac:dyDescent="0.25">
      <c r="A29" s="20">
        <v>24</v>
      </c>
      <c r="B29" t="s">
        <v>29</v>
      </c>
      <c r="C29" t="s">
        <v>25</v>
      </c>
      <c r="D29" t="s">
        <v>33</v>
      </c>
      <c r="E29" t="s">
        <v>23</v>
      </c>
      <c r="F29" s="23"/>
      <c r="G29" s="23" t="s">
        <v>24</v>
      </c>
      <c r="H29" s="23">
        <v>0.05</v>
      </c>
      <c r="I29">
        <v>1</v>
      </c>
      <c r="J29" s="24" t="str">
        <f>VLOOKUP(H29,[1]Güteklasse!$B$4:$C$8,2)</f>
        <v>A</v>
      </c>
      <c r="K29" t="str">
        <f>VLOOKUP(E29,[1]Händleradressen!$B$3:$E$6,4,0)</f>
        <v>Düsseldorf</v>
      </c>
      <c r="L29" t="s">
        <v>22</v>
      </c>
      <c r="M29" s="21">
        <v>38</v>
      </c>
      <c r="N29" s="22">
        <v>48.08</v>
      </c>
      <c r="O29" s="22">
        <f t="shared" si="0"/>
        <v>1827.04</v>
      </c>
      <c r="P29" s="22"/>
      <c r="Q29" s="22"/>
    </row>
    <row r="30" spans="1:17" x14ac:dyDescent="0.25">
      <c r="A30" s="20">
        <v>332</v>
      </c>
      <c r="B30" t="s">
        <v>32</v>
      </c>
      <c r="C30" t="s">
        <v>25</v>
      </c>
      <c r="D30" t="s">
        <v>21</v>
      </c>
      <c r="E30" t="s">
        <v>23</v>
      </c>
      <c r="F30" s="23" t="s">
        <v>24</v>
      </c>
      <c r="G30" s="23"/>
      <c r="H30" s="23">
        <v>0.55000000000000004</v>
      </c>
      <c r="I30">
        <v>3</v>
      </c>
      <c r="J30" s="24" t="str">
        <f>VLOOKUP(H30,[1]Güteklasse!$B$4:$C$8,2)</f>
        <v>C</v>
      </c>
      <c r="K30" t="str">
        <f>VLOOKUP(E30,[1]Händleradressen!$B$3:$E$6,4,0)</f>
        <v>Düsseldorf</v>
      </c>
      <c r="L30" t="s">
        <v>27</v>
      </c>
      <c r="M30" s="21">
        <v>402</v>
      </c>
      <c r="N30" s="22">
        <v>0.02</v>
      </c>
      <c r="O30" s="22">
        <f t="shared" si="0"/>
        <v>8.0400000000000009</v>
      </c>
      <c r="P30" s="22"/>
      <c r="Q30" s="22"/>
    </row>
    <row r="31" spans="1:17" x14ac:dyDescent="0.25">
      <c r="A31" s="20">
        <v>26</v>
      </c>
      <c r="B31" t="s">
        <v>32</v>
      </c>
      <c r="C31" t="s">
        <v>36</v>
      </c>
      <c r="D31" t="s">
        <v>34</v>
      </c>
      <c r="E31" t="s">
        <v>30</v>
      </c>
      <c r="F31" s="23"/>
      <c r="G31" s="23"/>
      <c r="H31" s="23">
        <v>0.05</v>
      </c>
      <c r="I31">
        <v>4</v>
      </c>
      <c r="J31" s="24" t="str">
        <f>VLOOKUP(H31,[1]Güteklasse!$B$4:$C$8,2)</f>
        <v>A</v>
      </c>
      <c r="K31" t="str">
        <f>VLOOKUP(E31,[1]Händleradressen!$B$3:$E$6,4,0)</f>
        <v>Hamburg</v>
      </c>
      <c r="L31" t="s">
        <v>27</v>
      </c>
      <c r="M31" s="21">
        <v>684</v>
      </c>
      <c r="N31" s="22">
        <v>0.75</v>
      </c>
      <c r="O31" s="22">
        <f t="shared" si="0"/>
        <v>513</v>
      </c>
      <c r="P31" s="22"/>
      <c r="Q31" s="22"/>
    </row>
    <row r="32" spans="1:17" x14ac:dyDescent="0.25">
      <c r="A32" s="20">
        <v>27</v>
      </c>
      <c r="B32" t="s">
        <v>19</v>
      </c>
      <c r="C32" t="s">
        <v>36</v>
      </c>
      <c r="D32" t="s">
        <v>37</v>
      </c>
      <c r="E32" t="s">
        <v>28</v>
      </c>
      <c r="F32" s="23" t="s">
        <v>24</v>
      </c>
      <c r="G32" s="23"/>
      <c r="H32" s="23">
        <v>0.06</v>
      </c>
      <c r="I32">
        <v>2</v>
      </c>
      <c r="J32" s="24" t="str">
        <f>VLOOKUP(H32,[1]Güteklasse!$B$4:$C$8,2)</f>
        <v>A</v>
      </c>
      <c r="K32" t="str">
        <f>VLOOKUP(E32,[1]Händleradressen!$B$3:$E$6,4,0)</f>
        <v>München</v>
      </c>
      <c r="L32" t="s">
        <v>22</v>
      </c>
      <c r="M32" s="21">
        <v>4534</v>
      </c>
      <c r="N32" s="22">
        <v>47.78</v>
      </c>
      <c r="O32" s="22">
        <f t="shared" si="0"/>
        <v>216634.52000000002</v>
      </c>
      <c r="P32" s="22"/>
      <c r="Q32" s="22"/>
    </row>
    <row r="33" spans="1:17" x14ac:dyDescent="0.25">
      <c r="A33" s="20">
        <v>28</v>
      </c>
      <c r="B33" t="s">
        <v>29</v>
      </c>
      <c r="C33" t="s">
        <v>36</v>
      </c>
      <c r="D33" t="s">
        <v>35</v>
      </c>
      <c r="E33" t="s">
        <v>38</v>
      </c>
      <c r="F33" s="23" t="s">
        <v>24</v>
      </c>
      <c r="G33" s="23"/>
      <c r="H33" s="23">
        <v>0.06</v>
      </c>
      <c r="I33">
        <v>2</v>
      </c>
      <c r="J33" s="24" t="str">
        <f>VLOOKUP(H33,[1]Güteklasse!$B$4:$C$8,2)</f>
        <v>A</v>
      </c>
      <c r="K33" t="str">
        <f>VLOOKUP(E33,[1]Händleradressen!$B$3:$E$6,4,0)</f>
        <v>Köln</v>
      </c>
      <c r="L33" t="s">
        <v>27</v>
      </c>
      <c r="M33" s="21">
        <v>665</v>
      </c>
      <c r="N33" s="22">
        <v>0.77</v>
      </c>
      <c r="O33" s="22">
        <f t="shared" si="0"/>
        <v>512.05000000000007</v>
      </c>
      <c r="P33" s="22"/>
      <c r="Q33" s="22"/>
    </row>
    <row r="34" spans="1:17" x14ac:dyDescent="0.25">
      <c r="A34" s="20">
        <v>334</v>
      </c>
      <c r="B34" t="s">
        <v>29</v>
      </c>
      <c r="C34" t="s">
        <v>20</v>
      </c>
      <c r="D34" t="s">
        <v>34</v>
      </c>
      <c r="E34" t="s">
        <v>23</v>
      </c>
      <c r="F34" s="23" t="s">
        <v>24</v>
      </c>
      <c r="G34" s="23"/>
      <c r="H34" s="23">
        <v>0.56000000000000005</v>
      </c>
      <c r="I34">
        <v>2</v>
      </c>
      <c r="J34" s="24" t="str">
        <f>VLOOKUP(H34,[1]Güteklasse!$B$4:$C$8,2)</f>
        <v>C</v>
      </c>
      <c r="K34" t="str">
        <f>VLOOKUP(E34,[1]Händleradressen!$B$3:$E$6,4,0)</f>
        <v>Düsseldorf</v>
      </c>
      <c r="L34" t="s">
        <v>27</v>
      </c>
      <c r="M34" s="21">
        <v>9</v>
      </c>
      <c r="N34" s="22">
        <v>0.95</v>
      </c>
      <c r="O34" s="22">
        <f t="shared" si="0"/>
        <v>8.5499999999999989</v>
      </c>
      <c r="P34" s="22"/>
      <c r="Q34" s="22"/>
    </row>
    <row r="35" spans="1:17" x14ac:dyDescent="0.25">
      <c r="A35" s="20">
        <v>165</v>
      </c>
      <c r="B35" t="s">
        <v>32</v>
      </c>
      <c r="C35" t="s">
        <v>36</v>
      </c>
      <c r="D35" t="s">
        <v>26</v>
      </c>
      <c r="E35" t="s">
        <v>30</v>
      </c>
      <c r="F35" s="23" t="s">
        <v>24</v>
      </c>
      <c r="G35" s="23"/>
      <c r="H35" s="23">
        <v>0.28000000000000003</v>
      </c>
      <c r="I35">
        <v>1</v>
      </c>
      <c r="J35" s="24" t="str">
        <f>VLOOKUP(H35,[1]Güteklasse!$B$4:$C$8,2)</f>
        <v>A</v>
      </c>
      <c r="K35" t="str">
        <f>VLOOKUP(E35,[1]Händleradressen!$B$3:$E$6,4,0)</f>
        <v>Hamburg</v>
      </c>
      <c r="L35" t="s">
        <v>27</v>
      </c>
      <c r="M35" s="21">
        <v>31</v>
      </c>
      <c r="N35" s="22">
        <v>0.32</v>
      </c>
      <c r="O35" s="22">
        <f t="shared" si="0"/>
        <v>9.92</v>
      </c>
      <c r="P35" s="22"/>
      <c r="Q35" s="22"/>
    </row>
    <row r="36" spans="1:17" x14ac:dyDescent="0.25">
      <c r="A36" s="20">
        <v>31</v>
      </c>
      <c r="B36" t="s">
        <v>19</v>
      </c>
      <c r="C36" t="s">
        <v>36</v>
      </c>
      <c r="D36" t="s">
        <v>37</v>
      </c>
      <c r="E36" t="s">
        <v>30</v>
      </c>
      <c r="F36" s="23" t="s">
        <v>24</v>
      </c>
      <c r="G36" s="23"/>
      <c r="H36" s="23">
        <v>7.0000000000000007E-2</v>
      </c>
      <c r="I36">
        <v>4</v>
      </c>
      <c r="J36" s="24" t="str">
        <f>VLOOKUP(H36,[1]Güteklasse!$B$4:$C$8,2)</f>
        <v>A</v>
      </c>
      <c r="K36" t="str">
        <f>VLOOKUP(E36,[1]Händleradressen!$B$3:$E$6,4,0)</f>
        <v>Hamburg</v>
      </c>
      <c r="L36" t="s">
        <v>22</v>
      </c>
      <c r="M36" s="21">
        <v>23</v>
      </c>
      <c r="N36" s="22">
        <v>46.07</v>
      </c>
      <c r="O36" s="22">
        <f t="shared" si="0"/>
        <v>1059.6099999999999</v>
      </c>
      <c r="P36" s="22"/>
      <c r="Q36" s="22"/>
    </row>
    <row r="37" spans="1:17" x14ac:dyDescent="0.25">
      <c r="A37" s="20">
        <v>32</v>
      </c>
      <c r="B37" t="s">
        <v>19</v>
      </c>
      <c r="C37" t="s">
        <v>36</v>
      </c>
      <c r="D37" t="s">
        <v>34</v>
      </c>
      <c r="E37" t="s">
        <v>30</v>
      </c>
      <c r="F37" s="23"/>
      <c r="G37" s="23" t="s">
        <v>24</v>
      </c>
      <c r="H37" s="23">
        <v>7.0000000000000007E-2</v>
      </c>
      <c r="I37">
        <v>2</v>
      </c>
      <c r="J37" s="24" t="str">
        <f>VLOOKUP(H37,[1]Güteklasse!$B$4:$C$8,2)</f>
        <v>A</v>
      </c>
      <c r="K37" t="str">
        <f>VLOOKUP(E37,[1]Händleradressen!$B$3:$E$6,4,0)</f>
        <v>Hamburg</v>
      </c>
      <c r="L37" t="s">
        <v>22</v>
      </c>
      <c r="M37" s="21">
        <v>932</v>
      </c>
      <c r="N37" s="22">
        <v>50.92</v>
      </c>
      <c r="O37" s="22">
        <f t="shared" si="0"/>
        <v>47457.440000000002</v>
      </c>
      <c r="P37" s="22"/>
      <c r="Q37" s="22"/>
    </row>
    <row r="38" spans="1:17" x14ac:dyDescent="0.25">
      <c r="A38" s="20">
        <v>33</v>
      </c>
      <c r="B38" t="s">
        <v>19</v>
      </c>
      <c r="C38" t="s">
        <v>20</v>
      </c>
      <c r="D38" t="s">
        <v>37</v>
      </c>
      <c r="E38" t="s">
        <v>30</v>
      </c>
      <c r="F38" s="23" t="s">
        <v>24</v>
      </c>
      <c r="G38" s="23"/>
      <c r="H38" s="23">
        <v>7.0000000000000007E-2</v>
      </c>
      <c r="I38">
        <v>3</v>
      </c>
      <c r="J38" s="24" t="str">
        <f>VLOOKUP(H38,[1]Güteklasse!$B$4:$C$8,2)</f>
        <v>A</v>
      </c>
      <c r="K38" t="str">
        <f>VLOOKUP(E38,[1]Händleradressen!$B$3:$E$6,4,0)</f>
        <v>Hamburg</v>
      </c>
      <c r="L38" t="s">
        <v>22</v>
      </c>
      <c r="M38" s="21">
        <v>5165</v>
      </c>
      <c r="N38" s="22">
        <v>48.3</v>
      </c>
      <c r="O38" s="22">
        <f t="shared" si="0"/>
        <v>249469.49999999997</v>
      </c>
      <c r="P38" s="22"/>
      <c r="Q38" s="22"/>
    </row>
    <row r="39" spans="1:17" x14ac:dyDescent="0.25">
      <c r="A39" s="20">
        <v>130</v>
      </c>
      <c r="B39" t="s">
        <v>32</v>
      </c>
      <c r="C39" t="s">
        <v>20</v>
      </c>
      <c r="D39" t="s">
        <v>21</v>
      </c>
      <c r="E39" t="s">
        <v>23</v>
      </c>
      <c r="F39" s="23" t="s">
        <v>24</v>
      </c>
      <c r="G39" s="23"/>
      <c r="H39" s="23">
        <v>0.22</v>
      </c>
      <c r="I39">
        <v>2</v>
      </c>
      <c r="J39" s="24" t="str">
        <f>VLOOKUP(H39,[1]Güteklasse!$B$4:$C$8,2)</f>
        <v>A</v>
      </c>
      <c r="K39" t="str">
        <f>VLOOKUP(E39,[1]Händleradressen!$B$3:$E$6,4,0)</f>
        <v>Düsseldorf</v>
      </c>
      <c r="L39" t="s">
        <v>27</v>
      </c>
      <c r="M39" s="21">
        <v>29</v>
      </c>
      <c r="N39" s="22">
        <v>0.35</v>
      </c>
      <c r="O39" s="22">
        <f t="shared" si="0"/>
        <v>10.149999999999999</v>
      </c>
      <c r="P39" s="22"/>
      <c r="Q39" s="22"/>
    </row>
    <row r="40" spans="1:17" x14ac:dyDescent="0.25">
      <c r="A40" s="20">
        <v>35</v>
      </c>
      <c r="B40" t="s">
        <v>29</v>
      </c>
      <c r="C40" t="s">
        <v>25</v>
      </c>
      <c r="D40" t="s">
        <v>26</v>
      </c>
      <c r="E40" t="s">
        <v>23</v>
      </c>
      <c r="F40" s="23" t="s">
        <v>24</v>
      </c>
      <c r="G40" s="23"/>
      <c r="H40" s="23">
        <v>7.0000000000000007E-2</v>
      </c>
      <c r="I40">
        <v>2</v>
      </c>
      <c r="J40" s="24" t="str">
        <f>VLOOKUP(H40,[1]Güteklasse!$B$4:$C$8,2)</f>
        <v>A</v>
      </c>
      <c r="K40" t="str">
        <f>VLOOKUP(E40,[1]Händleradressen!$B$3:$E$6,4,0)</f>
        <v>Düsseldorf</v>
      </c>
      <c r="L40" t="s">
        <v>27</v>
      </c>
      <c r="M40" s="21">
        <v>668</v>
      </c>
      <c r="N40" s="22">
        <v>0.89</v>
      </c>
      <c r="O40" s="22">
        <f t="shared" si="0"/>
        <v>594.52</v>
      </c>
      <c r="P40" s="22"/>
      <c r="Q40" s="22"/>
    </row>
    <row r="41" spans="1:17" x14ac:dyDescent="0.25">
      <c r="A41" s="20">
        <v>36</v>
      </c>
      <c r="B41" t="s">
        <v>29</v>
      </c>
      <c r="C41" t="s">
        <v>31</v>
      </c>
      <c r="D41" t="s">
        <v>21</v>
      </c>
      <c r="E41" t="s">
        <v>28</v>
      </c>
      <c r="F41" s="23" t="s">
        <v>24</v>
      </c>
      <c r="G41" s="23"/>
      <c r="H41" s="23">
        <v>7.0000000000000007E-2</v>
      </c>
      <c r="I41">
        <v>4</v>
      </c>
      <c r="J41" s="24" t="str">
        <f>VLOOKUP(H41,[1]Güteklasse!$B$4:$C$8,2)</f>
        <v>A</v>
      </c>
      <c r="K41" t="str">
        <f>VLOOKUP(E41,[1]Händleradressen!$B$3:$E$6,4,0)</f>
        <v>München</v>
      </c>
      <c r="L41" t="s">
        <v>22</v>
      </c>
      <c r="M41" s="21">
        <v>28</v>
      </c>
      <c r="N41" s="22">
        <v>47.04</v>
      </c>
      <c r="O41" s="22">
        <f t="shared" si="0"/>
        <v>1317.12</v>
      </c>
      <c r="P41" s="22"/>
      <c r="Q41" s="22"/>
    </row>
    <row r="42" spans="1:17" x14ac:dyDescent="0.25">
      <c r="A42" s="20">
        <v>37</v>
      </c>
      <c r="B42" t="s">
        <v>29</v>
      </c>
      <c r="C42" t="s">
        <v>25</v>
      </c>
      <c r="D42" t="s">
        <v>35</v>
      </c>
      <c r="E42" t="s">
        <v>38</v>
      </c>
      <c r="F42" s="23"/>
      <c r="G42" s="23"/>
      <c r="H42" s="23">
        <v>7.0000000000000007E-2</v>
      </c>
      <c r="I42">
        <v>5</v>
      </c>
      <c r="J42" s="24" t="str">
        <f>VLOOKUP(H42,[1]Güteklasse!$B$4:$C$8,2)</f>
        <v>A</v>
      </c>
      <c r="K42" t="str">
        <f>VLOOKUP(E42,[1]Händleradressen!$B$3:$E$6,4,0)</f>
        <v>Köln</v>
      </c>
      <c r="L42" t="s">
        <v>22</v>
      </c>
      <c r="M42" s="21">
        <v>45</v>
      </c>
      <c r="N42" s="22">
        <v>54.45</v>
      </c>
      <c r="O42" s="22">
        <f t="shared" si="0"/>
        <v>2450.25</v>
      </c>
      <c r="P42" s="22"/>
      <c r="Q42" s="22"/>
    </row>
    <row r="43" spans="1:17" x14ac:dyDescent="0.25">
      <c r="A43" s="20">
        <v>423</v>
      </c>
      <c r="B43" t="s">
        <v>32</v>
      </c>
      <c r="C43" t="s">
        <v>20</v>
      </c>
      <c r="D43" t="s">
        <v>26</v>
      </c>
      <c r="E43" t="s">
        <v>23</v>
      </c>
      <c r="F43" s="23" t="s">
        <v>24</v>
      </c>
      <c r="G43" s="23"/>
      <c r="H43" s="23">
        <v>0.71</v>
      </c>
      <c r="I43">
        <v>2</v>
      </c>
      <c r="J43" s="24" t="str">
        <f>VLOOKUP(H43,[1]Güteklasse!$B$4:$C$8,2)</f>
        <v>D</v>
      </c>
      <c r="K43" t="str">
        <f>VLOOKUP(E43,[1]Händleradressen!$B$3:$E$6,4,0)</f>
        <v>Düsseldorf</v>
      </c>
      <c r="L43" t="s">
        <v>27</v>
      </c>
      <c r="M43" s="21">
        <v>23</v>
      </c>
      <c r="N43" s="22">
        <v>0.54</v>
      </c>
      <c r="O43" s="22">
        <f t="shared" si="0"/>
        <v>12.420000000000002</v>
      </c>
      <c r="P43" s="22"/>
      <c r="Q43" s="22"/>
    </row>
    <row r="44" spans="1:17" x14ac:dyDescent="0.25">
      <c r="A44" s="20">
        <v>537</v>
      </c>
      <c r="B44" t="s">
        <v>32</v>
      </c>
      <c r="C44" t="s">
        <v>36</v>
      </c>
      <c r="D44" t="s">
        <v>34</v>
      </c>
      <c r="E44" t="s">
        <v>30</v>
      </c>
      <c r="F44" s="23" t="s">
        <v>24</v>
      </c>
      <c r="G44" s="23"/>
      <c r="H44" s="23">
        <v>0.91</v>
      </c>
      <c r="I44">
        <v>2</v>
      </c>
      <c r="J44" s="24" t="str">
        <f>VLOOKUP(H44,[1]Güteklasse!$B$4:$C$8,2)</f>
        <v>E</v>
      </c>
      <c r="K44" t="str">
        <f>VLOOKUP(E44,[1]Händleradressen!$B$3:$E$6,4,0)</f>
        <v>Hamburg</v>
      </c>
      <c r="L44" t="s">
        <v>27</v>
      </c>
      <c r="M44" s="21">
        <v>284</v>
      </c>
      <c r="N44" s="22">
        <v>0.05</v>
      </c>
      <c r="O44" s="22">
        <f t="shared" si="0"/>
        <v>14.200000000000001</v>
      </c>
      <c r="P44" s="22"/>
      <c r="Q44" s="22"/>
    </row>
    <row r="45" spans="1:17" x14ac:dyDescent="0.25">
      <c r="A45" s="20">
        <v>40</v>
      </c>
      <c r="B45" t="s">
        <v>32</v>
      </c>
      <c r="C45" t="s">
        <v>25</v>
      </c>
      <c r="D45" t="s">
        <v>37</v>
      </c>
      <c r="E45" t="s">
        <v>28</v>
      </c>
      <c r="F45" s="23" t="s">
        <v>24</v>
      </c>
      <c r="G45" s="23"/>
      <c r="H45" s="23">
        <v>7.0000000000000007E-2</v>
      </c>
      <c r="I45">
        <v>3</v>
      </c>
      <c r="J45" s="24" t="str">
        <f>VLOOKUP(H45,[1]Güteklasse!$B$4:$C$8,2)</f>
        <v>A</v>
      </c>
      <c r="K45" t="str">
        <f>VLOOKUP(E45,[1]Händleradressen!$B$3:$E$6,4,0)</f>
        <v>München</v>
      </c>
      <c r="L45" t="s">
        <v>22</v>
      </c>
      <c r="M45" s="21">
        <v>19</v>
      </c>
      <c r="N45" s="22">
        <v>53.61</v>
      </c>
      <c r="O45" s="22">
        <f t="shared" si="0"/>
        <v>1018.59</v>
      </c>
      <c r="P45" s="22"/>
      <c r="Q45" s="22"/>
    </row>
    <row r="46" spans="1:17" x14ac:dyDescent="0.25">
      <c r="A46" s="20">
        <v>41</v>
      </c>
      <c r="B46" t="s">
        <v>32</v>
      </c>
      <c r="C46" t="s">
        <v>36</v>
      </c>
      <c r="D46" t="s">
        <v>37</v>
      </c>
      <c r="E46" t="s">
        <v>23</v>
      </c>
      <c r="F46" s="23" t="s">
        <v>24</v>
      </c>
      <c r="G46" s="23" t="s">
        <v>24</v>
      </c>
      <c r="H46" s="23">
        <v>7.0000000000000007E-2</v>
      </c>
      <c r="I46">
        <v>1</v>
      </c>
      <c r="J46" s="24" t="str">
        <f>VLOOKUP(H46,[1]Güteklasse!$B$4:$C$8,2)</f>
        <v>A</v>
      </c>
      <c r="K46" t="str">
        <f>VLOOKUP(E46,[1]Händleradressen!$B$3:$E$6,4,0)</f>
        <v>Düsseldorf</v>
      </c>
      <c r="L46" t="s">
        <v>22</v>
      </c>
      <c r="M46" s="21">
        <v>42</v>
      </c>
      <c r="N46" s="22">
        <v>53.26</v>
      </c>
      <c r="O46" s="22">
        <f t="shared" si="0"/>
        <v>2236.92</v>
      </c>
      <c r="P46" s="22"/>
      <c r="Q46" s="22"/>
    </row>
    <row r="47" spans="1:17" x14ac:dyDescent="0.25">
      <c r="A47" s="20">
        <v>42</v>
      </c>
      <c r="B47" t="s">
        <v>19</v>
      </c>
      <c r="C47" t="s">
        <v>25</v>
      </c>
      <c r="D47" t="s">
        <v>21</v>
      </c>
      <c r="E47" t="s">
        <v>23</v>
      </c>
      <c r="F47" s="23" t="s">
        <v>24</v>
      </c>
      <c r="G47" s="23"/>
      <c r="H47" s="23">
        <v>0.08</v>
      </c>
      <c r="I47">
        <v>5</v>
      </c>
      <c r="J47" s="24" t="str">
        <f>VLOOKUP(H47,[1]Güteklasse!$B$4:$C$8,2)</f>
        <v>A</v>
      </c>
      <c r="K47" t="str">
        <f>VLOOKUP(E47,[1]Händleradressen!$B$3:$E$6,4,0)</f>
        <v>Düsseldorf</v>
      </c>
      <c r="L47" t="s">
        <v>22</v>
      </c>
      <c r="M47" s="21">
        <v>879</v>
      </c>
      <c r="N47" s="22">
        <v>50.3</v>
      </c>
      <c r="O47" s="22">
        <f t="shared" si="0"/>
        <v>44213.7</v>
      </c>
      <c r="P47" s="22"/>
      <c r="Q47" s="22"/>
    </row>
    <row r="48" spans="1:17" x14ac:dyDescent="0.25">
      <c r="A48" s="20">
        <v>185</v>
      </c>
      <c r="B48" t="s">
        <v>19</v>
      </c>
      <c r="C48" t="s">
        <v>20</v>
      </c>
      <c r="D48" t="s">
        <v>26</v>
      </c>
      <c r="E48" t="s">
        <v>23</v>
      </c>
      <c r="F48" s="23" t="s">
        <v>24</v>
      </c>
      <c r="G48" s="23"/>
      <c r="H48" s="23">
        <v>0.33</v>
      </c>
      <c r="I48">
        <v>2</v>
      </c>
      <c r="J48" s="24" t="str">
        <f>VLOOKUP(H48,[1]Güteklasse!$B$4:$C$8,2)</f>
        <v>A</v>
      </c>
      <c r="K48" t="str">
        <f>VLOOKUP(E48,[1]Händleradressen!$B$3:$E$6,4,0)</f>
        <v>Düsseldorf</v>
      </c>
      <c r="L48" t="s">
        <v>27</v>
      </c>
      <c r="M48" s="21">
        <v>34</v>
      </c>
      <c r="N48" s="22">
        <v>0.46</v>
      </c>
      <c r="O48" s="22">
        <f t="shared" si="0"/>
        <v>15.64</v>
      </c>
      <c r="P48" s="22"/>
      <c r="Q48" s="22"/>
    </row>
    <row r="49" spans="1:17" x14ac:dyDescent="0.25">
      <c r="A49" s="20">
        <v>44</v>
      </c>
      <c r="B49" t="s">
        <v>29</v>
      </c>
      <c r="C49" t="s">
        <v>20</v>
      </c>
      <c r="D49" t="s">
        <v>35</v>
      </c>
      <c r="E49" t="s">
        <v>30</v>
      </c>
      <c r="F49" s="23" t="s">
        <v>24</v>
      </c>
      <c r="G49" s="23" t="s">
        <v>24</v>
      </c>
      <c r="H49" s="23">
        <v>0.08</v>
      </c>
      <c r="I49">
        <v>4</v>
      </c>
      <c r="J49" s="24" t="str">
        <f>VLOOKUP(H49,[1]Güteklasse!$B$4:$C$8,2)</f>
        <v>A</v>
      </c>
      <c r="K49" t="str">
        <f>VLOOKUP(E49,[1]Händleradressen!$B$3:$E$6,4,0)</f>
        <v>Hamburg</v>
      </c>
      <c r="L49" t="s">
        <v>22</v>
      </c>
      <c r="M49" s="21">
        <v>20</v>
      </c>
      <c r="N49" s="22">
        <v>53.34</v>
      </c>
      <c r="O49" s="22">
        <f t="shared" si="0"/>
        <v>1066.8000000000002</v>
      </c>
      <c r="P49" s="22"/>
      <c r="Q49" s="22"/>
    </row>
    <row r="50" spans="1:17" x14ac:dyDescent="0.25">
      <c r="A50" s="20">
        <v>148</v>
      </c>
      <c r="B50" t="s">
        <v>32</v>
      </c>
      <c r="C50" t="s">
        <v>25</v>
      </c>
      <c r="D50" t="s">
        <v>37</v>
      </c>
      <c r="E50" t="s">
        <v>23</v>
      </c>
      <c r="F50" s="23" t="s">
        <v>24</v>
      </c>
      <c r="G50" s="23"/>
      <c r="H50" s="23">
        <v>0.25</v>
      </c>
      <c r="I50">
        <v>5</v>
      </c>
      <c r="J50" s="24" t="str">
        <f>VLOOKUP(H50,[1]Güteklasse!$B$4:$C$8,2)</f>
        <v>A</v>
      </c>
      <c r="K50" t="str">
        <f>VLOOKUP(E50,[1]Händleradressen!$B$3:$E$6,4,0)</f>
        <v>Düsseldorf</v>
      </c>
      <c r="L50" t="s">
        <v>27</v>
      </c>
      <c r="M50" s="21">
        <v>270</v>
      </c>
      <c r="N50" s="22">
        <v>0.06</v>
      </c>
      <c r="O50" s="22">
        <f t="shared" si="0"/>
        <v>16.2</v>
      </c>
      <c r="P50" s="22"/>
      <c r="Q50" s="22"/>
    </row>
    <row r="51" spans="1:17" x14ac:dyDescent="0.25">
      <c r="A51" s="20">
        <v>46</v>
      </c>
      <c r="B51" t="s">
        <v>32</v>
      </c>
      <c r="C51" t="s">
        <v>36</v>
      </c>
      <c r="D51" t="s">
        <v>37</v>
      </c>
      <c r="E51" t="s">
        <v>38</v>
      </c>
      <c r="F51" s="23" t="s">
        <v>24</v>
      </c>
      <c r="G51" s="23" t="s">
        <v>24</v>
      </c>
      <c r="H51" s="23">
        <v>0.08</v>
      </c>
      <c r="I51">
        <v>2</v>
      </c>
      <c r="J51" s="24" t="str">
        <f>VLOOKUP(H51,[1]Güteklasse!$B$4:$C$8,2)</f>
        <v>A</v>
      </c>
      <c r="K51" t="str">
        <f>VLOOKUP(E51,[1]Händleradressen!$B$3:$E$6,4,0)</f>
        <v>Köln</v>
      </c>
      <c r="L51" t="s">
        <v>22</v>
      </c>
      <c r="M51" s="21">
        <v>20</v>
      </c>
      <c r="N51" s="22">
        <v>47.82</v>
      </c>
      <c r="O51" s="22">
        <f t="shared" si="0"/>
        <v>956.4</v>
      </c>
      <c r="P51" s="22"/>
      <c r="Q51" s="22"/>
    </row>
    <row r="52" spans="1:17" x14ac:dyDescent="0.25">
      <c r="A52" s="20">
        <v>47</v>
      </c>
      <c r="B52" t="s">
        <v>32</v>
      </c>
      <c r="C52" t="s">
        <v>20</v>
      </c>
      <c r="D52" t="s">
        <v>21</v>
      </c>
      <c r="E52" t="s">
        <v>23</v>
      </c>
      <c r="F52" s="23" t="s">
        <v>24</v>
      </c>
      <c r="G52" s="23" t="s">
        <v>24</v>
      </c>
      <c r="H52" s="23">
        <v>0.08</v>
      </c>
      <c r="I52">
        <v>2</v>
      </c>
      <c r="J52" s="24" t="str">
        <f>VLOOKUP(H52,[1]Güteklasse!$B$4:$C$8,2)</f>
        <v>A</v>
      </c>
      <c r="K52" t="str">
        <f>VLOOKUP(E52,[1]Händleradressen!$B$3:$E$6,4,0)</f>
        <v>Düsseldorf</v>
      </c>
      <c r="L52" t="s">
        <v>22</v>
      </c>
      <c r="M52" s="21">
        <v>33</v>
      </c>
      <c r="N52" s="22">
        <v>50.44</v>
      </c>
      <c r="O52" s="22">
        <f t="shared" si="0"/>
        <v>1664.52</v>
      </c>
      <c r="P52" s="22"/>
      <c r="Q52" s="22"/>
    </row>
    <row r="53" spans="1:17" x14ac:dyDescent="0.25">
      <c r="A53" s="20">
        <v>181</v>
      </c>
      <c r="B53" t="s">
        <v>29</v>
      </c>
      <c r="C53" t="s">
        <v>31</v>
      </c>
      <c r="D53" t="s">
        <v>34</v>
      </c>
      <c r="E53" t="s">
        <v>23</v>
      </c>
      <c r="F53" s="23" t="s">
        <v>24</v>
      </c>
      <c r="G53" s="23"/>
      <c r="H53" s="23">
        <v>0.32</v>
      </c>
      <c r="I53">
        <v>3</v>
      </c>
      <c r="J53" s="24" t="str">
        <f>VLOOKUP(H53,[1]Güteklasse!$B$4:$C$8,2)</f>
        <v>A</v>
      </c>
      <c r="K53" t="str">
        <f>VLOOKUP(E53,[1]Händleradressen!$B$3:$E$6,4,0)</f>
        <v>Düsseldorf</v>
      </c>
      <c r="L53" t="s">
        <v>27</v>
      </c>
      <c r="M53" s="21">
        <v>58</v>
      </c>
      <c r="N53" s="22">
        <v>0.28000000000000003</v>
      </c>
      <c r="O53" s="22">
        <f t="shared" si="0"/>
        <v>16.240000000000002</v>
      </c>
      <c r="P53" s="22"/>
      <c r="Q53" s="22"/>
    </row>
    <row r="54" spans="1:17" x14ac:dyDescent="0.25">
      <c r="A54" s="20">
        <v>49</v>
      </c>
      <c r="B54" t="s">
        <v>19</v>
      </c>
      <c r="C54" t="s">
        <v>20</v>
      </c>
      <c r="D54" t="s">
        <v>21</v>
      </c>
      <c r="E54" t="s">
        <v>23</v>
      </c>
      <c r="F54" s="23" t="s">
        <v>24</v>
      </c>
      <c r="G54" s="23"/>
      <c r="H54" s="23">
        <v>0.09</v>
      </c>
      <c r="I54">
        <v>2</v>
      </c>
      <c r="J54" s="24" t="str">
        <f>VLOOKUP(H54,[1]Güteklasse!$B$4:$C$8,2)</f>
        <v>A</v>
      </c>
      <c r="K54" t="str">
        <f>VLOOKUP(E54,[1]Händleradressen!$B$3:$E$6,4,0)</f>
        <v>Düsseldorf</v>
      </c>
      <c r="L54" t="s">
        <v>27</v>
      </c>
      <c r="M54" s="21">
        <v>731</v>
      </c>
      <c r="N54" s="22">
        <v>1</v>
      </c>
      <c r="O54" s="22">
        <f t="shared" si="0"/>
        <v>731</v>
      </c>
      <c r="P54" s="22"/>
      <c r="Q54" s="22"/>
    </row>
    <row r="55" spans="1:17" x14ac:dyDescent="0.25">
      <c r="A55" s="20">
        <v>50</v>
      </c>
      <c r="B55" t="s">
        <v>19</v>
      </c>
      <c r="C55" t="s">
        <v>20</v>
      </c>
      <c r="D55" t="s">
        <v>34</v>
      </c>
      <c r="E55" t="s">
        <v>38</v>
      </c>
      <c r="F55" s="23" t="s">
        <v>24</v>
      </c>
      <c r="G55" s="23"/>
      <c r="H55" s="23">
        <v>0.09</v>
      </c>
      <c r="I55">
        <v>4</v>
      </c>
      <c r="J55" s="24" t="str">
        <f>VLOOKUP(H55,[1]Güteklasse!$B$4:$C$8,2)</f>
        <v>A</v>
      </c>
      <c r="K55" t="str">
        <f>VLOOKUP(E55,[1]Händleradressen!$B$3:$E$6,4,0)</f>
        <v>Köln</v>
      </c>
      <c r="L55" t="s">
        <v>27</v>
      </c>
      <c r="M55" s="21">
        <v>6516</v>
      </c>
      <c r="N55" s="22">
        <v>0.16</v>
      </c>
      <c r="O55" s="22">
        <f t="shared" si="0"/>
        <v>1042.56</v>
      </c>
      <c r="P55" s="22"/>
      <c r="Q55" s="22"/>
    </row>
    <row r="56" spans="1:17" x14ac:dyDescent="0.25">
      <c r="A56" s="20">
        <v>51</v>
      </c>
      <c r="B56" t="s">
        <v>19</v>
      </c>
      <c r="C56" t="s">
        <v>25</v>
      </c>
      <c r="D56" t="s">
        <v>37</v>
      </c>
      <c r="E56" t="s">
        <v>28</v>
      </c>
      <c r="F56" s="23" t="s">
        <v>24</v>
      </c>
      <c r="G56" s="23"/>
      <c r="H56" s="23">
        <v>0.09</v>
      </c>
      <c r="I56">
        <v>3</v>
      </c>
      <c r="J56" s="24" t="str">
        <f>VLOOKUP(H56,[1]Güteklasse!$B$4:$C$8,2)</f>
        <v>A</v>
      </c>
      <c r="K56" t="str">
        <f>VLOOKUP(E56,[1]Händleradressen!$B$3:$E$6,4,0)</f>
        <v>München</v>
      </c>
      <c r="L56" t="s">
        <v>27</v>
      </c>
      <c r="M56" s="21">
        <v>4234</v>
      </c>
      <c r="N56" s="22">
        <v>0.87</v>
      </c>
      <c r="O56" s="22">
        <f t="shared" si="0"/>
        <v>3683.58</v>
      </c>
      <c r="P56" s="22"/>
      <c r="Q56" s="22"/>
    </row>
    <row r="57" spans="1:17" x14ac:dyDescent="0.25">
      <c r="A57" s="20">
        <v>52</v>
      </c>
      <c r="B57" t="s">
        <v>19</v>
      </c>
      <c r="C57" t="s">
        <v>20</v>
      </c>
      <c r="D57" t="s">
        <v>37</v>
      </c>
      <c r="E57" t="s">
        <v>23</v>
      </c>
      <c r="F57" s="23" t="s">
        <v>24</v>
      </c>
      <c r="G57" s="23" t="s">
        <v>24</v>
      </c>
      <c r="H57" s="23">
        <v>0.09</v>
      </c>
      <c r="I57">
        <v>2</v>
      </c>
      <c r="J57" s="24" t="str">
        <f>VLOOKUP(H57,[1]Güteklasse!$B$4:$C$8,2)</f>
        <v>A</v>
      </c>
      <c r="K57" t="str">
        <f>VLOOKUP(E57,[1]Händleradressen!$B$3:$E$6,4,0)</f>
        <v>Düsseldorf</v>
      </c>
      <c r="L57" t="s">
        <v>22</v>
      </c>
      <c r="M57" s="21">
        <v>567</v>
      </c>
      <c r="N57" s="22">
        <v>47.64</v>
      </c>
      <c r="O57" s="22">
        <f t="shared" si="0"/>
        <v>27011.88</v>
      </c>
      <c r="P57" s="22"/>
      <c r="Q57" s="22"/>
    </row>
    <row r="58" spans="1:17" x14ac:dyDescent="0.25">
      <c r="A58" s="20">
        <v>53</v>
      </c>
      <c r="B58" t="s">
        <v>19</v>
      </c>
      <c r="C58" t="s">
        <v>36</v>
      </c>
      <c r="D58" t="s">
        <v>26</v>
      </c>
      <c r="E58" t="s">
        <v>30</v>
      </c>
      <c r="F58" s="23" t="s">
        <v>24</v>
      </c>
      <c r="G58" s="23"/>
      <c r="H58" s="23">
        <v>0.09</v>
      </c>
      <c r="I58">
        <v>4</v>
      </c>
      <c r="J58" s="24" t="str">
        <f>VLOOKUP(H58,[1]Güteklasse!$B$4:$C$8,2)</f>
        <v>A</v>
      </c>
      <c r="K58" t="str">
        <f>VLOOKUP(E58,[1]Händleradressen!$B$3:$E$6,4,0)</f>
        <v>Hamburg</v>
      </c>
      <c r="L58" t="s">
        <v>22</v>
      </c>
      <c r="M58" s="21">
        <v>7467</v>
      </c>
      <c r="N58" s="22">
        <v>47.35</v>
      </c>
      <c r="O58" s="22">
        <f t="shared" si="0"/>
        <v>353562.45</v>
      </c>
      <c r="P58" s="22"/>
      <c r="Q58" s="22"/>
    </row>
    <row r="59" spans="1:17" x14ac:dyDescent="0.25">
      <c r="A59" s="20">
        <v>236</v>
      </c>
      <c r="B59" t="s">
        <v>29</v>
      </c>
      <c r="C59" t="s">
        <v>31</v>
      </c>
      <c r="D59" t="s">
        <v>26</v>
      </c>
      <c r="E59" t="s">
        <v>23</v>
      </c>
      <c r="F59" s="23" t="s">
        <v>24</v>
      </c>
      <c r="G59" s="23"/>
      <c r="H59" s="23">
        <v>0.39</v>
      </c>
      <c r="I59">
        <v>5</v>
      </c>
      <c r="J59" s="24" t="str">
        <f>VLOOKUP(H59,[1]Güteklasse!$B$4:$C$8,2)</f>
        <v>B</v>
      </c>
      <c r="K59" t="str">
        <f>VLOOKUP(E59,[1]Händleradressen!$B$3:$E$6,4,0)</f>
        <v>Düsseldorf</v>
      </c>
      <c r="L59" t="s">
        <v>27</v>
      </c>
      <c r="M59" s="21">
        <v>43</v>
      </c>
      <c r="N59" s="22">
        <v>0.41</v>
      </c>
      <c r="O59" s="22">
        <f t="shared" si="0"/>
        <v>17.63</v>
      </c>
      <c r="P59" s="22"/>
      <c r="Q59" s="22"/>
    </row>
    <row r="60" spans="1:17" x14ac:dyDescent="0.25">
      <c r="A60" s="20">
        <v>111</v>
      </c>
      <c r="B60" t="s">
        <v>29</v>
      </c>
      <c r="C60" t="s">
        <v>36</v>
      </c>
      <c r="D60" t="s">
        <v>33</v>
      </c>
      <c r="E60" t="s">
        <v>23</v>
      </c>
      <c r="F60" s="23" t="s">
        <v>24</v>
      </c>
      <c r="G60" s="23"/>
      <c r="H60" s="23">
        <v>0.2</v>
      </c>
      <c r="I60">
        <v>4</v>
      </c>
      <c r="J60" s="24" t="str">
        <f>VLOOKUP(H60,[1]Güteklasse!$B$4:$C$8,2)</f>
        <v>A</v>
      </c>
      <c r="K60" t="str">
        <f>VLOOKUP(E60,[1]Händleradressen!$B$3:$E$6,4,0)</f>
        <v>Düsseldorf</v>
      </c>
      <c r="L60" t="s">
        <v>27</v>
      </c>
      <c r="M60" s="21">
        <v>598</v>
      </c>
      <c r="N60" s="22">
        <v>0.03</v>
      </c>
      <c r="O60" s="22">
        <f t="shared" si="0"/>
        <v>17.939999999999998</v>
      </c>
      <c r="P60" s="22"/>
      <c r="Q60" s="22"/>
    </row>
    <row r="61" spans="1:17" x14ac:dyDescent="0.25">
      <c r="A61" s="20">
        <v>56</v>
      </c>
      <c r="B61" t="s">
        <v>19</v>
      </c>
      <c r="C61" t="s">
        <v>20</v>
      </c>
      <c r="D61" t="s">
        <v>37</v>
      </c>
      <c r="E61" t="s">
        <v>30</v>
      </c>
      <c r="F61" s="23" t="s">
        <v>24</v>
      </c>
      <c r="G61" s="23"/>
      <c r="H61" s="23">
        <v>0.1</v>
      </c>
      <c r="I61">
        <v>4</v>
      </c>
      <c r="J61" s="24" t="str">
        <f>VLOOKUP(H61,[1]Güteklasse!$B$4:$C$8,2)</f>
        <v>A</v>
      </c>
      <c r="K61" t="str">
        <f>VLOOKUP(E61,[1]Händleradressen!$B$3:$E$6,4,0)</f>
        <v>Hamburg</v>
      </c>
      <c r="L61" t="s">
        <v>22</v>
      </c>
      <c r="M61" s="21">
        <v>313</v>
      </c>
      <c r="N61" s="22">
        <v>51.32</v>
      </c>
      <c r="O61" s="22">
        <f t="shared" si="0"/>
        <v>16063.16</v>
      </c>
      <c r="P61" s="22"/>
      <c r="Q61" s="22"/>
    </row>
    <row r="62" spans="1:17" x14ac:dyDescent="0.25">
      <c r="A62" s="20">
        <v>57</v>
      </c>
      <c r="B62" t="s">
        <v>19</v>
      </c>
      <c r="C62" t="s">
        <v>36</v>
      </c>
      <c r="D62" t="s">
        <v>34</v>
      </c>
      <c r="E62" t="s">
        <v>28</v>
      </c>
      <c r="F62" s="23" t="s">
        <v>24</v>
      </c>
      <c r="G62" s="23"/>
      <c r="H62" s="23">
        <v>0.1</v>
      </c>
      <c r="I62">
        <v>4</v>
      </c>
      <c r="J62" s="24" t="str">
        <f>VLOOKUP(H62,[1]Güteklasse!$B$4:$C$8,2)</f>
        <v>A</v>
      </c>
      <c r="K62" t="str">
        <f>VLOOKUP(E62,[1]Händleradressen!$B$3:$E$6,4,0)</f>
        <v>München</v>
      </c>
      <c r="L62" t="s">
        <v>22</v>
      </c>
      <c r="M62" s="21">
        <v>2353</v>
      </c>
      <c r="N62" s="22">
        <v>47.9</v>
      </c>
      <c r="O62" s="22">
        <f t="shared" si="0"/>
        <v>112708.7</v>
      </c>
      <c r="P62" s="22"/>
      <c r="Q62" s="22"/>
    </row>
    <row r="63" spans="1:17" x14ac:dyDescent="0.25">
      <c r="A63" s="20">
        <v>58</v>
      </c>
      <c r="B63" t="s">
        <v>29</v>
      </c>
      <c r="C63" t="s">
        <v>20</v>
      </c>
      <c r="D63" t="s">
        <v>26</v>
      </c>
      <c r="E63" t="s">
        <v>28</v>
      </c>
      <c r="F63" s="23" t="s">
        <v>24</v>
      </c>
      <c r="G63" s="23" t="s">
        <v>24</v>
      </c>
      <c r="H63" s="23">
        <v>0.1</v>
      </c>
      <c r="I63">
        <v>4</v>
      </c>
      <c r="J63" s="24" t="str">
        <f>VLOOKUP(H63,[1]Güteklasse!$B$4:$C$8,2)</f>
        <v>A</v>
      </c>
      <c r="K63" t="str">
        <f>VLOOKUP(E63,[1]Händleradressen!$B$3:$E$6,4,0)</f>
        <v>München</v>
      </c>
      <c r="L63" t="s">
        <v>22</v>
      </c>
      <c r="M63" s="21">
        <v>40</v>
      </c>
      <c r="N63" s="22">
        <v>48.1</v>
      </c>
      <c r="O63" s="22">
        <f t="shared" si="0"/>
        <v>1924</v>
      </c>
      <c r="P63" s="22"/>
      <c r="Q63" s="22"/>
    </row>
    <row r="64" spans="1:17" x14ac:dyDescent="0.25">
      <c r="A64" s="20">
        <v>87</v>
      </c>
      <c r="B64" t="s">
        <v>19</v>
      </c>
      <c r="C64" t="s">
        <v>20</v>
      </c>
      <c r="D64" t="s">
        <v>26</v>
      </c>
      <c r="E64" t="s">
        <v>28</v>
      </c>
      <c r="F64" s="23" t="s">
        <v>24</v>
      </c>
      <c r="G64" s="23"/>
      <c r="H64" s="23">
        <v>0.16</v>
      </c>
      <c r="I64">
        <v>3</v>
      </c>
      <c r="J64" s="24" t="str">
        <f>VLOOKUP(H64,[1]Güteklasse!$B$4:$C$8,2)</f>
        <v>A</v>
      </c>
      <c r="K64" t="str">
        <f>VLOOKUP(E64,[1]Händleradressen!$B$3:$E$6,4,0)</f>
        <v>München</v>
      </c>
      <c r="L64" t="s">
        <v>27</v>
      </c>
      <c r="M64" s="21">
        <v>367</v>
      </c>
      <c r="N64" s="22">
        <v>0.05</v>
      </c>
      <c r="O64" s="22">
        <f t="shared" si="0"/>
        <v>18.350000000000001</v>
      </c>
      <c r="P64" s="22"/>
      <c r="Q64" s="22"/>
    </row>
    <row r="65" spans="1:17" x14ac:dyDescent="0.25">
      <c r="A65" s="20">
        <v>313</v>
      </c>
      <c r="B65" t="s">
        <v>29</v>
      </c>
      <c r="C65" t="s">
        <v>20</v>
      </c>
      <c r="D65" t="s">
        <v>26</v>
      </c>
      <c r="E65" t="s">
        <v>38</v>
      </c>
      <c r="F65" s="23" t="s">
        <v>24</v>
      </c>
      <c r="G65" s="23"/>
      <c r="H65" s="23">
        <v>0.52</v>
      </c>
      <c r="I65">
        <v>5</v>
      </c>
      <c r="J65" s="24" t="str">
        <f>VLOOKUP(H65,[1]Güteklasse!$B$4:$C$8,2)</f>
        <v>C</v>
      </c>
      <c r="K65" t="str">
        <f>VLOOKUP(E65,[1]Händleradressen!$B$3:$E$6,4,0)</f>
        <v>Köln</v>
      </c>
      <c r="L65" t="s">
        <v>27</v>
      </c>
      <c r="M65" s="21">
        <v>367</v>
      </c>
      <c r="N65" s="22">
        <v>0.05</v>
      </c>
      <c r="O65" s="22">
        <f t="shared" si="0"/>
        <v>18.350000000000001</v>
      </c>
      <c r="P65" s="22"/>
      <c r="Q65" s="22"/>
    </row>
    <row r="66" spans="1:17" x14ac:dyDescent="0.25">
      <c r="A66" s="20">
        <v>288</v>
      </c>
      <c r="B66" t="s">
        <v>32</v>
      </c>
      <c r="C66" t="s">
        <v>36</v>
      </c>
      <c r="D66" t="s">
        <v>33</v>
      </c>
      <c r="E66" t="s">
        <v>38</v>
      </c>
      <c r="F66" s="23" t="s">
        <v>24</v>
      </c>
      <c r="G66" s="23"/>
      <c r="H66" s="23">
        <v>0.47</v>
      </c>
      <c r="I66">
        <v>2</v>
      </c>
      <c r="J66" s="24" t="str">
        <f>VLOOKUP(H66,[1]Güteklasse!$B$4:$C$8,2)</f>
        <v>C</v>
      </c>
      <c r="K66" t="str">
        <f>VLOOKUP(E66,[1]Händleradressen!$B$3:$E$6,4,0)</f>
        <v>Köln</v>
      </c>
      <c r="L66" t="s">
        <v>27</v>
      </c>
      <c r="M66" s="21">
        <v>45</v>
      </c>
      <c r="N66" s="22">
        <v>0.41</v>
      </c>
      <c r="O66" s="22">
        <f t="shared" si="0"/>
        <v>18.45</v>
      </c>
      <c r="P66" s="22"/>
      <c r="Q66" s="22"/>
    </row>
    <row r="67" spans="1:17" x14ac:dyDescent="0.25">
      <c r="A67" s="20">
        <v>62</v>
      </c>
      <c r="B67" t="s">
        <v>29</v>
      </c>
      <c r="C67" t="s">
        <v>36</v>
      </c>
      <c r="D67" t="s">
        <v>26</v>
      </c>
      <c r="E67" t="s">
        <v>23</v>
      </c>
      <c r="F67" s="23" t="s">
        <v>24</v>
      </c>
      <c r="G67" s="23"/>
      <c r="H67" s="23">
        <v>0.11</v>
      </c>
      <c r="I67">
        <v>5</v>
      </c>
      <c r="J67" s="24" t="str">
        <f>VLOOKUP(H67,[1]Güteklasse!$B$4:$C$8,2)</f>
        <v>A</v>
      </c>
      <c r="K67" t="str">
        <f>VLOOKUP(E67,[1]Händleradressen!$B$3:$E$6,4,0)</f>
        <v>Düsseldorf</v>
      </c>
      <c r="L67" t="s">
        <v>22</v>
      </c>
      <c r="M67" s="21">
        <v>29</v>
      </c>
      <c r="N67" s="22">
        <v>45.5</v>
      </c>
      <c r="O67" s="22">
        <f t="shared" si="0"/>
        <v>1319.5</v>
      </c>
      <c r="P67" s="22"/>
      <c r="Q67" s="22"/>
    </row>
    <row r="68" spans="1:17" x14ac:dyDescent="0.25">
      <c r="A68" s="20">
        <v>63</v>
      </c>
      <c r="B68" t="s">
        <v>29</v>
      </c>
      <c r="C68" t="s">
        <v>31</v>
      </c>
      <c r="D68" t="s">
        <v>26</v>
      </c>
      <c r="E68" t="s">
        <v>30</v>
      </c>
      <c r="F68" s="23" t="s">
        <v>24</v>
      </c>
      <c r="G68" s="23" t="s">
        <v>24</v>
      </c>
      <c r="H68" s="23">
        <v>0.11</v>
      </c>
      <c r="I68">
        <v>1</v>
      </c>
      <c r="J68" s="24" t="str">
        <f>VLOOKUP(H68,[1]Güteklasse!$B$4:$C$8,2)</f>
        <v>A</v>
      </c>
      <c r="K68" t="str">
        <f>VLOOKUP(E68,[1]Händleradressen!$B$3:$E$6,4,0)</f>
        <v>Hamburg</v>
      </c>
      <c r="L68" t="s">
        <v>22</v>
      </c>
      <c r="M68" s="21">
        <v>49</v>
      </c>
      <c r="N68" s="22">
        <v>52.61</v>
      </c>
      <c r="O68" s="22">
        <f t="shared" si="0"/>
        <v>2577.89</v>
      </c>
      <c r="P68" s="22"/>
      <c r="Q68" s="22"/>
    </row>
    <row r="69" spans="1:17" x14ac:dyDescent="0.25">
      <c r="A69" s="20">
        <v>64</v>
      </c>
      <c r="B69" t="s">
        <v>32</v>
      </c>
      <c r="C69" t="s">
        <v>25</v>
      </c>
      <c r="D69" t="s">
        <v>26</v>
      </c>
      <c r="E69" t="s">
        <v>38</v>
      </c>
      <c r="F69" s="23"/>
      <c r="G69" s="23"/>
      <c r="H69" s="23">
        <v>0.11</v>
      </c>
      <c r="I69">
        <v>4</v>
      </c>
      <c r="J69" s="24" t="str">
        <f>VLOOKUP(H69,[1]Güteklasse!$B$4:$C$8,2)</f>
        <v>A</v>
      </c>
      <c r="K69" t="str">
        <f>VLOOKUP(E69,[1]Händleradressen!$B$3:$E$6,4,0)</f>
        <v>Köln</v>
      </c>
      <c r="L69" t="s">
        <v>22</v>
      </c>
      <c r="M69" s="21">
        <v>22</v>
      </c>
      <c r="N69" s="22">
        <v>52.6</v>
      </c>
      <c r="O69" s="22">
        <f t="shared" si="0"/>
        <v>1157.2</v>
      </c>
      <c r="P69" s="22"/>
      <c r="Q69" s="22"/>
    </row>
    <row r="70" spans="1:17" x14ac:dyDescent="0.25">
      <c r="A70" s="20">
        <v>263</v>
      </c>
      <c r="B70" t="s">
        <v>32</v>
      </c>
      <c r="C70" t="s">
        <v>25</v>
      </c>
      <c r="D70" t="s">
        <v>21</v>
      </c>
      <c r="E70" t="s">
        <v>30</v>
      </c>
      <c r="F70" s="23" t="s">
        <v>24</v>
      </c>
      <c r="G70" s="23"/>
      <c r="H70" s="23">
        <v>0.42</v>
      </c>
      <c r="I70">
        <v>2</v>
      </c>
      <c r="J70" s="24" t="str">
        <f>VLOOKUP(H70,[1]Güteklasse!$B$4:$C$8,2)</f>
        <v>B</v>
      </c>
      <c r="K70" t="str">
        <f>VLOOKUP(E70,[1]Händleradressen!$B$3:$E$6,4,0)</f>
        <v>Hamburg</v>
      </c>
      <c r="L70" t="s">
        <v>27</v>
      </c>
      <c r="M70" s="21">
        <v>115</v>
      </c>
      <c r="N70" s="22">
        <v>0.17</v>
      </c>
      <c r="O70" s="22">
        <f t="shared" ref="O70:O133" si="2">M70*N70</f>
        <v>19.55</v>
      </c>
      <c r="P70" s="22"/>
      <c r="Q70" s="22"/>
    </row>
    <row r="71" spans="1:17" x14ac:dyDescent="0.25">
      <c r="A71" s="20">
        <v>66</v>
      </c>
      <c r="B71" t="s">
        <v>19</v>
      </c>
      <c r="C71" t="s">
        <v>20</v>
      </c>
      <c r="D71" t="s">
        <v>26</v>
      </c>
      <c r="E71" t="s">
        <v>23</v>
      </c>
      <c r="F71" s="23" t="s">
        <v>24</v>
      </c>
      <c r="G71" s="23"/>
      <c r="H71" s="23">
        <v>0.12</v>
      </c>
      <c r="I71">
        <v>2</v>
      </c>
      <c r="J71" s="24" t="str">
        <f>VLOOKUP(H71,[1]Güteklasse!$B$4:$C$8,2)</f>
        <v>A</v>
      </c>
      <c r="K71" t="str">
        <f>VLOOKUP(E71,[1]Händleradressen!$B$3:$E$6,4,0)</f>
        <v>Düsseldorf</v>
      </c>
      <c r="L71" t="s">
        <v>22</v>
      </c>
      <c r="M71" s="21">
        <v>848</v>
      </c>
      <c r="N71" s="22">
        <v>52.13</v>
      </c>
      <c r="O71" s="22">
        <f t="shared" si="2"/>
        <v>44206.240000000005</v>
      </c>
      <c r="P71" s="22"/>
      <c r="Q71" s="22"/>
    </row>
    <row r="72" spans="1:17" x14ac:dyDescent="0.25">
      <c r="A72" s="20">
        <v>67</v>
      </c>
      <c r="B72" t="s">
        <v>19</v>
      </c>
      <c r="C72" t="s">
        <v>20</v>
      </c>
      <c r="D72" t="s">
        <v>26</v>
      </c>
      <c r="E72" t="s">
        <v>38</v>
      </c>
      <c r="F72" s="23"/>
      <c r="G72" s="23" t="s">
        <v>24</v>
      </c>
      <c r="H72" s="23">
        <v>0.12</v>
      </c>
      <c r="I72">
        <v>2</v>
      </c>
      <c r="J72" s="24" t="str">
        <f>VLOOKUP(H72,[1]Güteklasse!$B$4:$C$8,2)</f>
        <v>A</v>
      </c>
      <c r="K72" t="str">
        <f>VLOOKUP(E72,[1]Händleradressen!$B$3:$E$6,4,0)</f>
        <v>Köln</v>
      </c>
      <c r="L72" t="s">
        <v>22</v>
      </c>
      <c r="M72" s="21">
        <v>8485</v>
      </c>
      <c r="N72" s="22">
        <v>50.42</v>
      </c>
      <c r="O72" s="22">
        <f t="shared" si="2"/>
        <v>427813.7</v>
      </c>
      <c r="P72" s="22"/>
      <c r="Q72" s="22"/>
    </row>
    <row r="73" spans="1:17" x14ac:dyDescent="0.25">
      <c r="A73" s="20">
        <v>161</v>
      </c>
      <c r="B73" t="s">
        <v>32</v>
      </c>
      <c r="C73" t="s">
        <v>25</v>
      </c>
      <c r="D73" t="s">
        <v>34</v>
      </c>
      <c r="E73" t="s">
        <v>28</v>
      </c>
      <c r="F73" s="23" t="s">
        <v>24</v>
      </c>
      <c r="G73" s="23"/>
      <c r="H73" s="23">
        <v>0.27</v>
      </c>
      <c r="I73">
        <v>1</v>
      </c>
      <c r="J73" s="24" t="str">
        <f>VLOOKUP(H73,[1]Güteklasse!$B$4:$C$8,2)</f>
        <v>A</v>
      </c>
      <c r="K73" t="str">
        <f>VLOOKUP(E73,[1]Händleradressen!$B$3:$E$6,4,0)</f>
        <v>München</v>
      </c>
      <c r="L73" t="s">
        <v>27</v>
      </c>
      <c r="M73" s="21">
        <v>104</v>
      </c>
      <c r="N73" s="22">
        <v>0.19</v>
      </c>
      <c r="O73" s="22">
        <f t="shared" si="2"/>
        <v>19.760000000000002</v>
      </c>
      <c r="P73" s="22"/>
      <c r="Q73" s="22"/>
    </row>
    <row r="74" spans="1:17" x14ac:dyDescent="0.25">
      <c r="A74" s="20">
        <v>69</v>
      </c>
      <c r="B74" t="s">
        <v>29</v>
      </c>
      <c r="C74" t="s">
        <v>36</v>
      </c>
      <c r="D74" t="s">
        <v>35</v>
      </c>
      <c r="E74" t="s">
        <v>28</v>
      </c>
      <c r="F74" s="23" t="s">
        <v>24</v>
      </c>
      <c r="G74" s="23"/>
      <c r="H74" s="23">
        <v>0.12</v>
      </c>
      <c r="I74">
        <v>3</v>
      </c>
      <c r="J74" s="24" t="str">
        <f>VLOOKUP(H74,[1]Güteklasse!$B$4:$C$8,2)</f>
        <v>A</v>
      </c>
      <c r="K74" t="str">
        <f>VLOOKUP(E74,[1]Händleradressen!$B$3:$E$6,4,0)</f>
        <v>München</v>
      </c>
      <c r="L74" t="s">
        <v>22</v>
      </c>
      <c r="M74" s="21">
        <v>12</v>
      </c>
      <c r="N74" s="22">
        <v>54.5</v>
      </c>
      <c r="O74" s="22">
        <f t="shared" si="2"/>
        <v>654</v>
      </c>
      <c r="P74" s="22"/>
      <c r="Q74" s="22"/>
    </row>
    <row r="75" spans="1:17" x14ac:dyDescent="0.25">
      <c r="A75" s="20">
        <v>70</v>
      </c>
      <c r="B75" t="s">
        <v>32</v>
      </c>
      <c r="C75" t="s">
        <v>20</v>
      </c>
      <c r="D75" t="s">
        <v>37</v>
      </c>
      <c r="E75" t="s">
        <v>28</v>
      </c>
      <c r="F75" s="23" t="s">
        <v>24</v>
      </c>
      <c r="G75" s="23"/>
      <c r="H75" s="23">
        <v>0.12</v>
      </c>
      <c r="I75">
        <v>2</v>
      </c>
      <c r="J75" s="24" t="str">
        <f>VLOOKUP(H75,[1]Güteklasse!$B$4:$C$8,2)</f>
        <v>A</v>
      </c>
      <c r="K75" t="str">
        <f>VLOOKUP(E75,[1]Händleradressen!$B$3:$E$6,4,0)</f>
        <v>München</v>
      </c>
      <c r="L75" t="s">
        <v>22</v>
      </c>
      <c r="M75" s="21">
        <v>29</v>
      </c>
      <c r="N75" s="22">
        <v>47.45</v>
      </c>
      <c r="O75" s="22">
        <f t="shared" si="2"/>
        <v>1376.0500000000002</v>
      </c>
      <c r="P75" s="22"/>
      <c r="Q75" s="22"/>
    </row>
    <row r="76" spans="1:17" x14ac:dyDescent="0.25">
      <c r="A76" s="20">
        <v>71</v>
      </c>
      <c r="B76" t="s">
        <v>19</v>
      </c>
      <c r="C76" t="s">
        <v>25</v>
      </c>
      <c r="D76" t="s">
        <v>26</v>
      </c>
      <c r="E76" t="s">
        <v>28</v>
      </c>
      <c r="F76" s="23" t="s">
        <v>24</v>
      </c>
      <c r="G76" s="23"/>
      <c r="H76" s="23">
        <v>0.13</v>
      </c>
      <c r="I76">
        <v>3</v>
      </c>
      <c r="J76" s="24" t="str">
        <f>VLOOKUP(H76,[1]Güteklasse!$B$4:$C$8,2)</f>
        <v>A</v>
      </c>
      <c r="K76" t="str">
        <f>VLOOKUP(E76,[1]Händleradressen!$B$3:$E$6,4,0)</f>
        <v>München</v>
      </c>
      <c r="L76" t="s">
        <v>22</v>
      </c>
      <c r="M76" s="21">
        <v>2228</v>
      </c>
      <c r="N76" s="22">
        <v>45.19</v>
      </c>
      <c r="O76" s="22">
        <f t="shared" si="2"/>
        <v>100683.31999999999</v>
      </c>
      <c r="P76" s="22"/>
      <c r="Q76" s="22"/>
    </row>
    <row r="77" spans="1:17" x14ac:dyDescent="0.25">
      <c r="A77" s="20">
        <v>447</v>
      </c>
      <c r="B77" t="s">
        <v>29</v>
      </c>
      <c r="C77" t="s">
        <v>25</v>
      </c>
      <c r="D77" t="s">
        <v>35</v>
      </c>
      <c r="E77" t="s">
        <v>38</v>
      </c>
      <c r="F77" s="23"/>
      <c r="G77" s="23"/>
      <c r="H77" s="23">
        <v>0.75</v>
      </c>
      <c r="I77">
        <v>2</v>
      </c>
      <c r="J77" s="24" t="str">
        <f>VLOOKUP(H77,[1]Güteklasse!$B$4:$C$8,2)</f>
        <v>D</v>
      </c>
      <c r="K77" t="str">
        <f>VLOOKUP(E77,[1]Händleradressen!$B$3:$E$6,4,0)</f>
        <v>Köln</v>
      </c>
      <c r="L77" t="s">
        <v>27</v>
      </c>
      <c r="M77" s="21">
        <v>43</v>
      </c>
      <c r="N77" s="22">
        <v>0.46</v>
      </c>
      <c r="O77" s="22">
        <f t="shared" si="2"/>
        <v>19.78</v>
      </c>
      <c r="P77" s="22"/>
      <c r="Q77" s="22"/>
    </row>
    <row r="78" spans="1:17" x14ac:dyDescent="0.25">
      <c r="A78" s="20">
        <v>34</v>
      </c>
      <c r="B78" t="s">
        <v>29</v>
      </c>
      <c r="C78" t="s">
        <v>36</v>
      </c>
      <c r="D78" t="s">
        <v>21</v>
      </c>
      <c r="E78" t="s">
        <v>38</v>
      </c>
      <c r="F78" s="23" t="s">
        <v>24</v>
      </c>
      <c r="G78" s="23"/>
      <c r="H78" s="23">
        <v>7.0000000000000007E-2</v>
      </c>
      <c r="I78">
        <v>2</v>
      </c>
      <c r="J78" s="24" t="str">
        <f>VLOOKUP(H78,[1]Güteklasse!$B$4:$C$8,2)</f>
        <v>A</v>
      </c>
      <c r="K78" t="str">
        <f>VLOOKUP(E78,[1]Händleradressen!$B$3:$E$6,4,0)</f>
        <v>Köln</v>
      </c>
      <c r="L78" t="s">
        <v>27</v>
      </c>
      <c r="M78" s="21">
        <v>300</v>
      </c>
      <c r="N78" s="22">
        <v>7.0000000000000007E-2</v>
      </c>
      <c r="O78" s="22">
        <f t="shared" si="2"/>
        <v>21.000000000000004</v>
      </c>
      <c r="P78" s="22"/>
      <c r="Q78" s="22"/>
    </row>
    <row r="79" spans="1:17" x14ac:dyDescent="0.25">
      <c r="A79" s="20">
        <v>257</v>
      </c>
      <c r="B79" t="s">
        <v>32</v>
      </c>
      <c r="C79" t="s">
        <v>36</v>
      </c>
      <c r="D79" t="s">
        <v>21</v>
      </c>
      <c r="E79" t="s">
        <v>38</v>
      </c>
      <c r="F79" s="23" t="s">
        <v>24</v>
      </c>
      <c r="G79" s="23"/>
      <c r="H79" s="23">
        <v>0.41</v>
      </c>
      <c r="I79">
        <v>2</v>
      </c>
      <c r="J79" s="24" t="str">
        <f>VLOOKUP(H79,[1]Güteklasse!$B$4:$C$8,2)</f>
        <v>B</v>
      </c>
      <c r="K79" t="str">
        <f>VLOOKUP(E79,[1]Händleradressen!$B$3:$E$6,4,0)</f>
        <v>Köln</v>
      </c>
      <c r="L79" t="s">
        <v>27</v>
      </c>
      <c r="M79" s="21">
        <v>45</v>
      </c>
      <c r="N79" s="22">
        <v>0.48</v>
      </c>
      <c r="O79" s="22">
        <f t="shared" si="2"/>
        <v>21.599999999999998</v>
      </c>
      <c r="P79" s="22"/>
      <c r="Q79" s="22"/>
    </row>
    <row r="80" spans="1:17" x14ac:dyDescent="0.25">
      <c r="A80" s="20">
        <v>75</v>
      </c>
      <c r="B80" t="s">
        <v>29</v>
      </c>
      <c r="C80" t="s">
        <v>36</v>
      </c>
      <c r="D80" t="s">
        <v>34</v>
      </c>
      <c r="E80" t="s">
        <v>23</v>
      </c>
      <c r="F80" s="23"/>
      <c r="G80" s="23" t="s">
        <v>24</v>
      </c>
      <c r="H80" s="23">
        <v>0.13</v>
      </c>
      <c r="I80">
        <v>4</v>
      </c>
      <c r="J80" s="24" t="str">
        <f>VLOOKUP(H80,[1]Güteklasse!$B$4:$C$8,2)</f>
        <v>A</v>
      </c>
      <c r="K80" t="str">
        <f>VLOOKUP(E80,[1]Händleradressen!$B$3:$E$6,4,0)</f>
        <v>Düsseldorf</v>
      </c>
      <c r="L80" t="s">
        <v>22</v>
      </c>
      <c r="M80" s="21">
        <v>29</v>
      </c>
      <c r="N80" s="22">
        <v>51.03</v>
      </c>
      <c r="O80" s="22">
        <f t="shared" si="2"/>
        <v>1479.8700000000001</v>
      </c>
      <c r="P80" s="22"/>
      <c r="Q80" s="22"/>
    </row>
    <row r="81" spans="1:17" x14ac:dyDescent="0.25">
      <c r="A81" s="20">
        <v>76</v>
      </c>
      <c r="B81" t="s">
        <v>32</v>
      </c>
      <c r="C81" t="s">
        <v>20</v>
      </c>
      <c r="D81" t="s">
        <v>26</v>
      </c>
      <c r="E81" t="s">
        <v>38</v>
      </c>
      <c r="F81" s="23"/>
      <c r="G81" s="23"/>
      <c r="H81" s="23">
        <v>0.13</v>
      </c>
      <c r="I81">
        <v>4</v>
      </c>
      <c r="J81" s="24" t="str">
        <f>VLOOKUP(H81,[1]Güteklasse!$B$4:$C$8,2)</f>
        <v>A</v>
      </c>
      <c r="K81" t="str">
        <f>VLOOKUP(E81,[1]Händleradressen!$B$3:$E$6,4,0)</f>
        <v>Köln</v>
      </c>
      <c r="L81" t="s">
        <v>22</v>
      </c>
      <c r="M81" s="21">
        <v>44</v>
      </c>
      <c r="N81" s="22">
        <v>49.17</v>
      </c>
      <c r="O81" s="22">
        <f t="shared" si="2"/>
        <v>2163.48</v>
      </c>
      <c r="P81" s="22"/>
      <c r="Q81" s="22"/>
    </row>
    <row r="82" spans="1:17" x14ac:dyDescent="0.25">
      <c r="A82" s="20">
        <v>77</v>
      </c>
      <c r="B82" t="s">
        <v>19</v>
      </c>
      <c r="C82" t="s">
        <v>20</v>
      </c>
      <c r="D82" t="s">
        <v>34</v>
      </c>
      <c r="E82" t="s">
        <v>30</v>
      </c>
      <c r="F82" s="23" t="s">
        <v>24</v>
      </c>
      <c r="G82" s="23"/>
      <c r="H82" s="23">
        <v>0.14000000000000001</v>
      </c>
      <c r="I82">
        <v>1</v>
      </c>
      <c r="J82" s="24" t="str">
        <f>VLOOKUP(H82,[1]Güteklasse!$B$4:$C$8,2)</f>
        <v>A</v>
      </c>
      <c r="K82" t="str">
        <f>VLOOKUP(E82,[1]Händleradressen!$B$3:$E$6,4,0)</f>
        <v>Hamburg</v>
      </c>
      <c r="L82" t="s">
        <v>22</v>
      </c>
      <c r="M82" s="21">
        <v>3465</v>
      </c>
      <c r="N82" s="22">
        <v>53.25</v>
      </c>
      <c r="O82" s="22">
        <f t="shared" si="2"/>
        <v>184511.25</v>
      </c>
      <c r="P82" s="22"/>
      <c r="Q82" s="22"/>
    </row>
    <row r="83" spans="1:17" x14ac:dyDescent="0.25">
      <c r="A83" s="20">
        <v>252</v>
      </c>
      <c r="B83" t="s">
        <v>19</v>
      </c>
      <c r="C83" t="s">
        <v>20</v>
      </c>
      <c r="D83" t="s">
        <v>37</v>
      </c>
      <c r="E83" t="s">
        <v>23</v>
      </c>
      <c r="F83" s="23" t="s">
        <v>24</v>
      </c>
      <c r="G83" s="23"/>
      <c r="H83" s="23">
        <v>0.41</v>
      </c>
      <c r="I83">
        <v>3</v>
      </c>
      <c r="J83" s="24" t="str">
        <f>VLOOKUP(H83,[1]Güteklasse!$B$4:$C$8,2)</f>
        <v>B</v>
      </c>
      <c r="K83" t="str">
        <f>VLOOKUP(E83,[1]Händleradressen!$B$3:$E$6,4,0)</f>
        <v>Düsseldorf</v>
      </c>
      <c r="L83" t="s">
        <v>27</v>
      </c>
      <c r="M83" s="21">
        <v>212</v>
      </c>
      <c r="N83" s="22">
        <v>0.11</v>
      </c>
      <c r="O83" s="22">
        <f t="shared" si="2"/>
        <v>23.32</v>
      </c>
      <c r="P83" s="22"/>
      <c r="Q83" s="22"/>
    </row>
    <row r="84" spans="1:17" x14ac:dyDescent="0.25">
      <c r="A84" s="20">
        <v>79</v>
      </c>
      <c r="B84" t="s">
        <v>29</v>
      </c>
      <c r="C84" t="s">
        <v>31</v>
      </c>
      <c r="D84" t="s">
        <v>26</v>
      </c>
      <c r="E84" t="s">
        <v>30</v>
      </c>
      <c r="F84" s="23"/>
      <c r="G84" s="23"/>
      <c r="H84" s="23">
        <v>0.14000000000000001</v>
      </c>
      <c r="I84">
        <v>3</v>
      </c>
      <c r="J84" s="24" t="str">
        <f>VLOOKUP(H84,[1]Güteklasse!$B$4:$C$8,2)</f>
        <v>A</v>
      </c>
      <c r="K84" t="str">
        <f>VLOOKUP(E84,[1]Händleradressen!$B$3:$E$6,4,0)</f>
        <v>Hamburg</v>
      </c>
      <c r="L84" t="s">
        <v>22</v>
      </c>
      <c r="M84" s="21">
        <v>31</v>
      </c>
      <c r="N84" s="22">
        <v>54.64</v>
      </c>
      <c r="O84" s="22">
        <f t="shared" si="2"/>
        <v>1693.84</v>
      </c>
      <c r="P84" s="22"/>
      <c r="Q84" s="22"/>
    </row>
    <row r="85" spans="1:17" x14ac:dyDescent="0.25">
      <c r="A85" s="20">
        <v>80</v>
      </c>
      <c r="B85" t="s">
        <v>29</v>
      </c>
      <c r="C85" t="s">
        <v>20</v>
      </c>
      <c r="D85" t="s">
        <v>21</v>
      </c>
      <c r="E85" t="s">
        <v>23</v>
      </c>
      <c r="F85" s="23" t="s">
        <v>24</v>
      </c>
      <c r="G85" s="23"/>
      <c r="H85" s="23">
        <v>0.14000000000000001</v>
      </c>
      <c r="I85">
        <v>3</v>
      </c>
      <c r="J85" s="24" t="str">
        <f>VLOOKUP(H85,[1]Güteklasse!$B$4:$C$8,2)</f>
        <v>A</v>
      </c>
      <c r="K85" t="str">
        <f>VLOOKUP(E85,[1]Händleradressen!$B$3:$E$6,4,0)</f>
        <v>Düsseldorf</v>
      </c>
      <c r="L85" t="s">
        <v>22</v>
      </c>
      <c r="M85" s="21">
        <v>45</v>
      </c>
      <c r="N85" s="22">
        <v>47.83</v>
      </c>
      <c r="O85" s="22">
        <f t="shared" si="2"/>
        <v>2152.35</v>
      </c>
      <c r="P85" s="22"/>
      <c r="Q85" s="22"/>
    </row>
    <row r="86" spans="1:17" x14ac:dyDescent="0.25">
      <c r="A86" s="20">
        <v>81</v>
      </c>
      <c r="B86" t="s">
        <v>29</v>
      </c>
      <c r="C86" t="s">
        <v>36</v>
      </c>
      <c r="D86" t="s">
        <v>35</v>
      </c>
      <c r="E86" t="s">
        <v>30</v>
      </c>
      <c r="F86" s="23" t="s">
        <v>24</v>
      </c>
      <c r="G86" s="23" t="s">
        <v>24</v>
      </c>
      <c r="H86" s="23">
        <v>0.14000000000000001</v>
      </c>
      <c r="I86">
        <v>4</v>
      </c>
      <c r="J86" s="24" t="str">
        <f>VLOOKUP(H86,[1]Güteklasse!$B$4:$C$8,2)</f>
        <v>A</v>
      </c>
      <c r="K86" t="str">
        <f>VLOOKUP(E86,[1]Händleradressen!$B$3:$E$6,4,0)</f>
        <v>Hamburg</v>
      </c>
      <c r="L86" t="s">
        <v>22</v>
      </c>
      <c r="M86" s="21">
        <v>45</v>
      </c>
      <c r="N86" s="22">
        <v>48.4</v>
      </c>
      <c r="O86" s="22">
        <f t="shared" si="2"/>
        <v>2178</v>
      </c>
      <c r="P86" s="22"/>
      <c r="Q86" s="22"/>
    </row>
    <row r="87" spans="1:17" x14ac:dyDescent="0.25">
      <c r="A87" s="20">
        <v>82</v>
      </c>
      <c r="B87" t="s">
        <v>32</v>
      </c>
      <c r="C87" t="s">
        <v>36</v>
      </c>
      <c r="D87" t="s">
        <v>37</v>
      </c>
      <c r="E87" t="s">
        <v>23</v>
      </c>
      <c r="F87" s="23" t="s">
        <v>24</v>
      </c>
      <c r="G87" s="23"/>
      <c r="H87" s="23">
        <v>0.14000000000000001</v>
      </c>
      <c r="I87">
        <v>1</v>
      </c>
      <c r="J87" s="24" t="str">
        <f>VLOOKUP(H87,[1]Güteklasse!$B$4:$C$8,2)</f>
        <v>A</v>
      </c>
      <c r="K87" t="str">
        <f>VLOOKUP(E87,[1]Händleradressen!$B$3:$E$6,4,0)</f>
        <v>Düsseldorf</v>
      </c>
      <c r="L87" t="s">
        <v>22</v>
      </c>
      <c r="M87" s="21">
        <v>48</v>
      </c>
      <c r="N87" s="22">
        <v>47.43</v>
      </c>
      <c r="O87" s="22">
        <f t="shared" si="2"/>
        <v>2276.64</v>
      </c>
      <c r="P87" s="22"/>
      <c r="Q87" s="22"/>
    </row>
    <row r="88" spans="1:17" x14ac:dyDescent="0.25">
      <c r="A88" s="20">
        <v>83</v>
      </c>
      <c r="B88" t="s">
        <v>19</v>
      </c>
      <c r="C88" t="s">
        <v>36</v>
      </c>
      <c r="D88" t="s">
        <v>26</v>
      </c>
      <c r="E88" t="s">
        <v>23</v>
      </c>
      <c r="F88" s="23" t="s">
        <v>24</v>
      </c>
      <c r="G88" s="23"/>
      <c r="H88" s="23">
        <v>0.15</v>
      </c>
      <c r="I88">
        <v>1</v>
      </c>
      <c r="J88" s="24" t="str">
        <f>VLOOKUP(H88,[1]Güteklasse!$B$4:$C$8,2)</f>
        <v>A</v>
      </c>
      <c r="K88" t="str">
        <f>VLOOKUP(E88,[1]Händleradressen!$B$3:$E$6,4,0)</f>
        <v>Düsseldorf</v>
      </c>
      <c r="L88" t="s">
        <v>27</v>
      </c>
      <c r="M88" s="21">
        <v>2029</v>
      </c>
      <c r="N88" s="22">
        <v>0.35</v>
      </c>
      <c r="O88" s="22">
        <f t="shared" si="2"/>
        <v>710.15</v>
      </c>
      <c r="P88" s="22"/>
      <c r="Q88" s="22"/>
    </row>
    <row r="89" spans="1:17" x14ac:dyDescent="0.25">
      <c r="A89" s="20">
        <v>84</v>
      </c>
      <c r="B89" t="s">
        <v>19</v>
      </c>
      <c r="C89" t="s">
        <v>25</v>
      </c>
      <c r="D89" t="s">
        <v>34</v>
      </c>
      <c r="E89" t="s">
        <v>38</v>
      </c>
      <c r="F89" s="23" t="s">
        <v>24</v>
      </c>
      <c r="G89" s="23"/>
      <c r="H89" s="23">
        <v>0.15</v>
      </c>
      <c r="I89">
        <v>3</v>
      </c>
      <c r="J89" s="24" t="str">
        <f>VLOOKUP(H89,[1]Güteklasse!$B$4:$C$8,2)</f>
        <v>A</v>
      </c>
      <c r="K89" t="str">
        <f>VLOOKUP(E89,[1]Händleradressen!$B$3:$E$6,4,0)</f>
        <v>Köln</v>
      </c>
      <c r="L89" t="s">
        <v>22</v>
      </c>
      <c r="M89" s="21">
        <v>465</v>
      </c>
      <c r="N89" s="22">
        <v>49.3</v>
      </c>
      <c r="O89" s="22">
        <f t="shared" si="2"/>
        <v>22924.5</v>
      </c>
      <c r="P89" s="22"/>
      <c r="Q89" s="22"/>
    </row>
    <row r="90" spans="1:17" x14ac:dyDescent="0.25">
      <c r="A90" s="20">
        <v>504</v>
      </c>
      <c r="B90" t="s">
        <v>32</v>
      </c>
      <c r="C90" t="s">
        <v>20</v>
      </c>
      <c r="D90" t="s">
        <v>26</v>
      </c>
      <c r="E90" t="s">
        <v>38</v>
      </c>
      <c r="F90" s="23" t="s">
        <v>24</v>
      </c>
      <c r="G90" s="23"/>
      <c r="H90" s="23">
        <v>0.86</v>
      </c>
      <c r="I90">
        <v>3</v>
      </c>
      <c r="J90" s="24" t="str">
        <f>VLOOKUP(H90,[1]Güteklasse!$B$4:$C$8,2)</f>
        <v>D</v>
      </c>
      <c r="K90" t="str">
        <f>VLOOKUP(E90,[1]Händleradressen!$B$3:$E$6,4,0)</f>
        <v>Köln</v>
      </c>
      <c r="L90" t="s">
        <v>27</v>
      </c>
      <c r="M90" s="21">
        <v>61</v>
      </c>
      <c r="N90" s="22">
        <v>0.39</v>
      </c>
      <c r="O90" s="22">
        <f t="shared" si="2"/>
        <v>23.79</v>
      </c>
      <c r="P90" s="22"/>
      <c r="Q90" s="22"/>
    </row>
    <row r="91" spans="1:17" x14ac:dyDescent="0.25">
      <c r="A91" s="20">
        <v>86</v>
      </c>
      <c r="B91" t="s">
        <v>29</v>
      </c>
      <c r="C91" t="s">
        <v>36</v>
      </c>
      <c r="D91" t="s">
        <v>26</v>
      </c>
      <c r="E91" t="s">
        <v>30</v>
      </c>
      <c r="F91" s="23"/>
      <c r="G91" s="23"/>
      <c r="H91" s="23">
        <v>0.15</v>
      </c>
      <c r="I91">
        <v>4</v>
      </c>
      <c r="J91" s="24" t="str">
        <f>VLOOKUP(H91,[1]Güteklasse!$B$4:$C$8,2)</f>
        <v>A</v>
      </c>
      <c r="K91" t="str">
        <f>VLOOKUP(E91,[1]Händleradressen!$B$3:$E$6,4,0)</f>
        <v>Hamburg</v>
      </c>
      <c r="L91" t="s">
        <v>27</v>
      </c>
      <c r="M91" s="21">
        <v>794</v>
      </c>
      <c r="N91" s="22">
        <v>0.86</v>
      </c>
      <c r="O91" s="22">
        <f t="shared" si="2"/>
        <v>682.84</v>
      </c>
      <c r="P91" s="22"/>
      <c r="Q91" s="22"/>
    </row>
    <row r="92" spans="1:17" x14ac:dyDescent="0.25">
      <c r="A92" s="20">
        <v>233</v>
      </c>
      <c r="B92" t="s">
        <v>29</v>
      </c>
      <c r="C92" t="s">
        <v>36</v>
      </c>
      <c r="D92" t="s">
        <v>26</v>
      </c>
      <c r="E92" t="s">
        <v>23</v>
      </c>
      <c r="F92" s="23"/>
      <c r="G92" s="23"/>
      <c r="H92" s="23">
        <v>0.38</v>
      </c>
      <c r="I92">
        <v>1</v>
      </c>
      <c r="J92" s="24" t="str">
        <f>VLOOKUP(H92,[1]Güteklasse!$B$4:$C$8,2)</f>
        <v>B</v>
      </c>
      <c r="K92" t="str">
        <f>VLOOKUP(E92,[1]Händleradressen!$B$3:$E$6,4,0)</f>
        <v>Düsseldorf</v>
      </c>
      <c r="L92" t="s">
        <v>27</v>
      </c>
      <c r="M92" s="21">
        <v>38</v>
      </c>
      <c r="N92" s="22">
        <v>0.65</v>
      </c>
      <c r="O92" s="22">
        <f t="shared" si="2"/>
        <v>24.7</v>
      </c>
      <c r="P92" s="22"/>
      <c r="Q92" s="22"/>
    </row>
    <row r="93" spans="1:17" x14ac:dyDescent="0.25">
      <c r="A93" s="20">
        <v>88</v>
      </c>
      <c r="B93" t="s">
        <v>19</v>
      </c>
      <c r="C93" t="s">
        <v>31</v>
      </c>
      <c r="D93" t="s">
        <v>34</v>
      </c>
      <c r="E93" t="s">
        <v>28</v>
      </c>
      <c r="F93" s="23" t="s">
        <v>24</v>
      </c>
      <c r="G93" s="23" t="s">
        <v>24</v>
      </c>
      <c r="H93" s="23">
        <v>0.16</v>
      </c>
      <c r="I93">
        <v>3</v>
      </c>
      <c r="J93" s="24" t="str">
        <f>VLOOKUP(H93,[1]Güteklasse!$B$4:$C$8,2)</f>
        <v>A</v>
      </c>
      <c r="K93" t="str">
        <f>VLOOKUP(E93,[1]Händleradressen!$B$3:$E$6,4,0)</f>
        <v>München</v>
      </c>
      <c r="L93" t="s">
        <v>22</v>
      </c>
      <c r="M93" s="21">
        <v>8846</v>
      </c>
      <c r="N93" s="22">
        <v>52.58</v>
      </c>
      <c r="O93" s="22">
        <f t="shared" si="2"/>
        <v>465122.68</v>
      </c>
      <c r="P93" s="22"/>
      <c r="Q93" s="22"/>
    </row>
    <row r="94" spans="1:17" x14ac:dyDescent="0.25">
      <c r="A94" s="20">
        <v>578</v>
      </c>
      <c r="B94" t="s">
        <v>19</v>
      </c>
      <c r="C94" t="s">
        <v>25</v>
      </c>
      <c r="D94" t="s">
        <v>37</v>
      </c>
      <c r="E94" t="s">
        <v>28</v>
      </c>
      <c r="F94" s="23" t="s">
        <v>24</v>
      </c>
      <c r="G94" s="23"/>
      <c r="H94" s="23">
        <v>0.97</v>
      </c>
      <c r="I94">
        <v>4</v>
      </c>
      <c r="J94" s="24" t="str">
        <f>VLOOKUP(H94,[1]Güteklasse!$B$4:$C$8,2)</f>
        <v>E</v>
      </c>
      <c r="K94" t="str">
        <f>VLOOKUP(E94,[1]Händleradressen!$B$3:$E$6,4,0)</f>
        <v>München</v>
      </c>
      <c r="L94" t="s">
        <v>27</v>
      </c>
      <c r="M94" s="21">
        <v>1238</v>
      </c>
      <c r="N94" s="22">
        <v>0.02</v>
      </c>
      <c r="O94" s="22">
        <f t="shared" si="2"/>
        <v>24.76</v>
      </c>
      <c r="P94" s="22"/>
      <c r="Q94" s="22"/>
    </row>
    <row r="95" spans="1:17" x14ac:dyDescent="0.25">
      <c r="A95" s="20">
        <v>97</v>
      </c>
      <c r="B95" t="s">
        <v>29</v>
      </c>
      <c r="C95" t="s">
        <v>25</v>
      </c>
      <c r="D95" t="s">
        <v>34</v>
      </c>
      <c r="E95" t="s">
        <v>28</v>
      </c>
      <c r="F95" s="23"/>
      <c r="G95" s="23"/>
      <c r="H95" s="23">
        <v>0.17</v>
      </c>
      <c r="I95">
        <v>2</v>
      </c>
      <c r="J95" s="24" t="str">
        <f>VLOOKUP(H95,[1]Güteklasse!$B$4:$C$8,2)</f>
        <v>A</v>
      </c>
      <c r="K95" t="str">
        <f>VLOOKUP(E95,[1]Händleradressen!$B$3:$E$6,4,0)</f>
        <v>München</v>
      </c>
      <c r="L95" t="s">
        <v>27</v>
      </c>
      <c r="M95" s="21">
        <v>415</v>
      </c>
      <c r="N95" s="22">
        <v>7.0000000000000007E-2</v>
      </c>
      <c r="O95" s="22">
        <f t="shared" si="2"/>
        <v>29.050000000000004</v>
      </c>
      <c r="P95" s="22"/>
      <c r="Q95" s="22"/>
    </row>
    <row r="96" spans="1:17" x14ac:dyDescent="0.25">
      <c r="A96" s="20">
        <v>91</v>
      </c>
      <c r="B96" t="s">
        <v>29</v>
      </c>
      <c r="C96" t="s">
        <v>25</v>
      </c>
      <c r="D96" t="s">
        <v>26</v>
      </c>
      <c r="E96" t="s">
        <v>30</v>
      </c>
      <c r="F96" s="23" t="s">
        <v>24</v>
      </c>
      <c r="G96" s="23" t="s">
        <v>24</v>
      </c>
      <c r="H96" s="23">
        <v>0.16</v>
      </c>
      <c r="I96">
        <v>4</v>
      </c>
      <c r="J96" s="24" t="str">
        <f>VLOOKUP(H96,[1]Güteklasse!$B$4:$C$8,2)</f>
        <v>A</v>
      </c>
      <c r="K96" t="str">
        <f>VLOOKUP(E96,[1]Händleradressen!$B$3:$E$6,4,0)</f>
        <v>Hamburg</v>
      </c>
      <c r="L96" t="s">
        <v>22</v>
      </c>
      <c r="M96" s="21">
        <v>32</v>
      </c>
      <c r="N96" s="22">
        <v>54.81</v>
      </c>
      <c r="O96" s="22">
        <f t="shared" si="2"/>
        <v>1753.92</v>
      </c>
      <c r="P96" s="22"/>
      <c r="Q96" s="22"/>
    </row>
    <row r="97" spans="1:17" x14ac:dyDescent="0.25">
      <c r="A97" s="20">
        <v>316</v>
      </c>
      <c r="B97" t="s">
        <v>19</v>
      </c>
      <c r="C97" t="s">
        <v>20</v>
      </c>
      <c r="D97" t="s">
        <v>33</v>
      </c>
      <c r="E97" t="s">
        <v>23</v>
      </c>
      <c r="F97" s="23" t="s">
        <v>24</v>
      </c>
      <c r="G97" s="23"/>
      <c r="H97" s="23">
        <v>0.53</v>
      </c>
      <c r="I97">
        <v>4</v>
      </c>
      <c r="J97" s="24" t="str">
        <f>VLOOKUP(H97,[1]Güteklasse!$B$4:$C$8,2)</f>
        <v>C</v>
      </c>
      <c r="K97" t="str">
        <f>VLOOKUP(E97,[1]Händleradressen!$B$3:$E$6,4,0)</f>
        <v>Düsseldorf</v>
      </c>
      <c r="L97" t="s">
        <v>27</v>
      </c>
      <c r="M97" s="21">
        <v>234</v>
      </c>
      <c r="N97" s="22">
        <v>0.13</v>
      </c>
      <c r="O97" s="22">
        <f t="shared" si="2"/>
        <v>30.42</v>
      </c>
      <c r="P97" s="22"/>
      <c r="Q97" s="22"/>
    </row>
    <row r="98" spans="1:17" x14ac:dyDescent="0.25">
      <c r="A98" s="20">
        <v>563</v>
      </c>
      <c r="B98" t="s">
        <v>19</v>
      </c>
      <c r="C98" t="s">
        <v>31</v>
      </c>
      <c r="D98" t="s">
        <v>34</v>
      </c>
      <c r="E98" t="s">
        <v>30</v>
      </c>
      <c r="F98" s="23" t="s">
        <v>24</v>
      </c>
      <c r="G98" s="23"/>
      <c r="H98" s="23">
        <v>0.95</v>
      </c>
      <c r="I98">
        <v>4</v>
      </c>
      <c r="J98" s="24" t="str">
        <f>VLOOKUP(H98,[1]Güteklasse!$B$4:$C$8,2)</f>
        <v>E</v>
      </c>
      <c r="K98" t="str">
        <f>VLOOKUP(E98,[1]Händleradressen!$B$3:$E$6,4,0)</f>
        <v>Hamburg</v>
      </c>
      <c r="L98" t="s">
        <v>27</v>
      </c>
      <c r="M98" s="21">
        <v>98</v>
      </c>
      <c r="N98" s="22">
        <v>0.32</v>
      </c>
      <c r="O98" s="22">
        <f t="shared" si="2"/>
        <v>31.36</v>
      </c>
      <c r="P98" s="22"/>
      <c r="Q98" s="22"/>
    </row>
    <row r="99" spans="1:17" x14ac:dyDescent="0.25">
      <c r="A99" s="20">
        <v>94</v>
      </c>
      <c r="B99" t="s">
        <v>32</v>
      </c>
      <c r="C99" t="s">
        <v>36</v>
      </c>
      <c r="D99" t="s">
        <v>37</v>
      </c>
      <c r="E99" t="s">
        <v>23</v>
      </c>
      <c r="F99" s="23"/>
      <c r="G99" s="23" t="s">
        <v>24</v>
      </c>
      <c r="H99" s="23">
        <v>0.16</v>
      </c>
      <c r="I99">
        <v>2</v>
      </c>
      <c r="J99" s="24" t="str">
        <f>VLOOKUP(H99,[1]Güteklasse!$B$4:$C$8,2)</f>
        <v>A</v>
      </c>
      <c r="K99" t="str">
        <f>VLOOKUP(E99,[1]Händleradressen!$B$3:$E$6,4,0)</f>
        <v>Düsseldorf</v>
      </c>
      <c r="L99" t="s">
        <v>22</v>
      </c>
      <c r="M99" s="21">
        <v>48</v>
      </c>
      <c r="N99" s="22">
        <v>46.15</v>
      </c>
      <c r="O99" s="22">
        <f t="shared" si="2"/>
        <v>2215.1999999999998</v>
      </c>
      <c r="P99" s="22"/>
      <c r="Q99" s="22"/>
    </row>
    <row r="100" spans="1:17" x14ac:dyDescent="0.25">
      <c r="A100" s="20">
        <v>95</v>
      </c>
      <c r="B100" t="s">
        <v>19</v>
      </c>
      <c r="C100" t="s">
        <v>25</v>
      </c>
      <c r="D100" t="s">
        <v>37</v>
      </c>
      <c r="E100" t="s">
        <v>23</v>
      </c>
      <c r="F100" s="23" t="s">
        <v>24</v>
      </c>
      <c r="G100" s="23"/>
      <c r="H100" s="23">
        <v>0.17</v>
      </c>
      <c r="I100">
        <v>1</v>
      </c>
      <c r="J100" s="24" t="str">
        <f>VLOOKUP(H100,[1]Güteklasse!$B$4:$C$8,2)</f>
        <v>A</v>
      </c>
      <c r="K100" t="str">
        <f>VLOOKUP(E100,[1]Händleradressen!$B$3:$E$6,4,0)</f>
        <v>Düsseldorf</v>
      </c>
      <c r="L100" t="s">
        <v>27</v>
      </c>
      <c r="M100" s="21">
        <v>4534</v>
      </c>
      <c r="N100" s="22">
        <v>0.26</v>
      </c>
      <c r="O100" s="22">
        <f t="shared" si="2"/>
        <v>1178.8400000000001</v>
      </c>
      <c r="P100" s="22"/>
      <c r="Q100" s="22"/>
    </row>
    <row r="101" spans="1:17" x14ac:dyDescent="0.25">
      <c r="A101" s="20">
        <v>96</v>
      </c>
      <c r="B101" t="s">
        <v>19</v>
      </c>
      <c r="C101" t="s">
        <v>31</v>
      </c>
      <c r="D101" t="s">
        <v>26</v>
      </c>
      <c r="E101" t="s">
        <v>28</v>
      </c>
      <c r="F101" s="23"/>
      <c r="G101" s="23"/>
      <c r="H101" s="23">
        <v>0.17</v>
      </c>
      <c r="I101">
        <v>3</v>
      </c>
      <c r="J101" s="24" t="str">
        <f>VLOOKUP(H101,[1]Güteklasse!$B$4:$C$8,2)</f>
        <v>A</v>
      </c>
      <c r="K101" t="str">
        <f>VLOOKUP(E101,[1]Händleradressen!$B$3:$E$6,4,0)</f>
        <v>München</v>
      </c>
      <c r="L101" t="s">
        <v>22</v>
      </c>
      <c r="M101" s="21">
        <v>4523</v>
      </c>
      <c r="N101" s="22">
        <v>50.14</v>
      </c>
      <c r="O101" s="22">
        <f t="shared" si="2"/>
        <v>226783.22</v>
      </c>
      <c r="P101" s="22"/>
      <c r="Q101" s="22"/>
    </row>
    <row r="102" spans="1:17" x14ac:dyDescent="0.25">
      <c r="A102" s="20">
        <v>338</v>
      </c>
      <c r="B102" t="s">
        <v>29</v>
      </c>
      <c r="C102" t="s">
        <v>20</v>
      </c>
      <c r="D102" t="s">
        <v>26</v>
      </c>
      <c r="E102" t="s">
        <v>23</v>
      </c>
      <c r="F102" s="23" t="s">
        <v>24</v>
      </c>
      <c r="G102" s="23"/>
      <c r="H102" s="23">
        <v>0.56999999999999995</v>
      </c>
      <c r="I102">
        <v>2</v>
      </c>
      <c r="J102" s="24" t="str">
        <f>VLOOKUP(H102,[1]Güteklasse!$B$4:$C$8,2)</f>
        <v>C</v>
      </c>
      <c r="K102" t="str">
        <f>VLOOKUP(E102,[1]Händleradressen!$B$3:$E$6,4,0)</f>
        <v>Düsseldorf</v>
      </c>
      <c r="L102" t="s">
        <v>27</v>
      </c>
      <c r="M102" s="21">
        <v>791</v>
      </c>
      <c r="N102" s="22">
        <v>0.04</v>
      </c>
      <c r="O102" s="22">
        <f t="shared" si="2"/>
        <v>31.64</v>
      </c>
      <c r="P102" s="22"/>
      <c r="Q102" s="22"/>
    </row>
    <row r="103" spans="1:17" x14ac:dyDescent="0.25">
      <c r="A103" s="20">
        <v>98</v>
      </c>
      <c r="B103" t="s">
        <v>19</v>
      </c>
      <c r="C103" t="s">
        <v>20</v>
      </c>
      <c r="D103" t="s">
        <v>26</v>
      </c>
      <c r="E103" t="s">
        <v>38</v>
      </c>
      <c r="F103" s="23" t="s">
        <v>24</v>
      </c>
      <c r="G103" s="23" t="s">
        <v>24</v>
      </c>
      <c r="H103" s="23">
        <v>0.18</v>
      </c>
      <c r="I103">
        <v>4</v>
      </c>
      <c r="J103" s="24" t="str">
        <f>VLOOKUP(H103,[1]Güteklasse!$B$4:$C$8,2)</f>
        <v>A</v>
      </c>
      <c r="K103" t="str">
        <f>VLOOKUP(E103,[1]Händleradressen!$B$3:$E$6,4,0)</f>
        <v>Köln</v>
      </c>
      <c r="L103" t="s">
        <v>22</v>
      </c>
      <c r="M103" s="21">
        <v>45</v>
      </c>
      <c r="N103" s="22">
        <v>46.56</v>
      </c>
      <c r="O103" s="22">
        <f t="shared" si="2"/>
        <v>2095.2000000000003</v>
      </c>
      <c r="P103" s="22"/>
      <c r="Q103" s="22"/>
    </row>
    <row r="104" spans="1:17" x14ac:dyDescent="0.25">
      <c r="A104" s="20">
        <v>404</v>
      </c>
      <c r="B104" t="s">
        <v>29</v>
      </c>
      <c r="C104" t="s">
        <v>25</v>
      </c>
      <c r="D104" t="s">
        <v>35</v>
      </c>
      <c r="E104" t="s">
        <v>23</v>
      </c>
      <c r="F104" s="23"/>
      <c r="G104" s="23"/>
      <c r="H104" s="23">
        <v>0.67</v>
      </c>
      <c r="I104">
        <v>4</v>
      </c>
      <c r="J104" s="24" t="str">
        <f>VLOOKUP(H104,[1]Güteklasse!$B$4:$C$8,2)</f>
        <v>D</v>
      </c>
      <c r="K104" t="str">
        <f>VLOOKUP(E104,[1]Händleradressen!$B$3:$E$6,4,0)</f>
        <v>Düsseldorf</v>
      </c>
      <c r="L104" t="s">
        <v>27</v>
      </c>
      <c r="M104" s="21">
        <v>110</v>
      </c>
      <c r="N104" s="22">
        <v>0.28999999999999998</v>
      </c>
      <c r="O104" s="22">
        <f t="shared" si="2"/>
        <v>31.9</v>
      </c>
      <c r="P104" s="22"/>
      <c r="Q104" s="22"/>
    </row>
    <row r="105" spans="1:17" x14ac:dyDescent="0.25">
      <c r="A105" s="20">
        <v>206</v>
      </c>
      <c r="B105" t="s">
        <v>32</v>
      </c>
      <c r="C105" t="s">
        <v>36</v>
      </c>
      <c r="D105" t="s">
        <v>33</v>
      </c>
      <c r="E105" t="s">
        <v>28</v>
      </c>
      <c r="F105" s="23" t="s">
        <v>24</v>
      </c>
      <c r="G105" s="23"/>
      <c r="H105" s="23">
        <v>0.35</v>
      </c>
      <c r="I105">
        <v>4</v>
      </c>
      <c r="J105" s="24" t="str">
        <f>VLOOKUP(H105,[1]Güteklasse!$B$4:$C$8,2)</f>
        <v>B</v>
      </c>
      <c r="K105" t="str">
        <f>VLOOKUP(E105,[1]Händleradressen!$B$3:$E$6,4,0)</f>
        <v>München</v>
      </c>
      <c r="L105" t="s">
        <v>27</v>
      </c>
      <c r="M105" s="21">
        <v>330</v>
      </c>
      <c r="N105" s="22">
        <v>0.1</v>
      </c>
      <c r="O105" s="22">
        <f t="shared" si="2"/>
        <v>33</v>
      </c>
      <c r="P105" s="22"/>
      <c r="Q105" s="22"/>
    </row>
    <row r="106" spans="1:17" x14ac:dyDescent="0.25">
      <c r="A106" s="20">
        <v>270</v>
      </c>
      <c r="B106" t="s">
        <v>32</v>
      </c>
      <c r="C106" t="s">
        <v>20</v>
      </c>
      <c r="D106" t="s">
        <v>26</v>
      </c>
      <c r="E106" t="s">
        <v>38</v>
      </c>
      <c r="F106" s="23" t="s">
        <v>24</v>
      </c>
      <c r="G106" s="23"/>
      <c r="H106" s="23">
        <v>0.43</v>
      </c>
      <c r="I106">
        <v>4</v>
      </c>
      <c r="J106" s="24" t="str">
        <f>VLOOKUP(H106,[1]Güteklasse!$B$4:$C$8,2)</f>
        <v>B</v>
      </c>
      <c r="K106" t="str">
        <f>VLOOKUP(E106,[1]Händleradressen!$B$3:$E$6,4,0)</f>
        <v>Köln</v>
      </c>
      <c r="L106" t="s">
        <v>27</v>
      </c>
      <c r="M106" s="21">
        <v>48</v>
      </c>
      <c r="N106" s="22">
        <v>0.71</v>
      </c>
      <c r="O106" s="22">
        <f t="shared" si="2"/>
        <v>34.08</v>
      </c>
      <c r="P106" s="22"/>
      <c r="Q106" s="22"/>
    </row>
    <row r="107" spans="1:17" x14ac:dyDescent="0.25">
      <c r="A107" s="20">
        <v>285</v>
      </c>
      <c r="B107" t="s">
        <v>32</v>
      </c>
      <c r="C107" t="s">
        <v>20</v>
      </c>
      <c r="D107" t="s">
        <v>34</v>
      </c>
      <c r="E107" t="s">
        <v>28</v>
      </c>
      <c r="F107" s="23" t="s">
        <v>24</v>
      </c>
      <c r="G107" s="23"/>
      <c r="H107" s="23">
        <v>0.46</v>
      </c>
      <c r="I107">
        <v>2</v>
      </c>
      <c r="J107" s="24" t="str">
        <f>VLOOKUP(H107,[1]Güteklasse!$B$4:$C$8,2)</f>
        <v>C</v>
      </c>
      <c r="K107" t="str">
        <f>VLOOKUP(E107,[1]Händleradressen!$B$3:$E$6,4,0)</f>
        <v>München</v>
      </c>
      <c r="L107" t="s">
        <v>27</v>
      </c>
      <c r="M107" s="21">
        <v>347</v>
      </c>
      <c r="N107" s="22">
        <v>0.1</v>
      </c>
      <c r="O107" s="22">
        <f t="shared" si="2"/>
        <v>34.700000000000003</v>
      </c>
      <c r="P107" s="22"/>
      <c r="Q107" s="22"/>
    </row>
    <row r="108" spans="1:17" x14ac:dyDescent="0.25">
      <c r="A108" s="20">
        <v>103</v>
      </c>
      <c r="B108" t="s">
        <v>29</v>
      </c>
      <c r="C108" t="s">
        <v>20</v>
      </c>
      <c r="D108" t="s">
        <v>34</v>
      </c>
      <c r="E108" t="s">
        <v>23</v>
      </c>
      <c r="F108" s="23" t="s">
        <v>24</v>
      </c>
      <c r="G108" s="23" t="s">
        <v>24</v>
      </c>
      <c r="H108" s="23">
        <v>0.18</v>
      </c>
      <c r="I108">
        <v>4</v>
      </c>
      <c r="J108" s="24" t="str">
        <f>VLOOKUP(H108,[1]Güteklasse!$B$4:$C$8,2)</f>
        <v>A</v>
      </c>
      <c r="K108" t="str">
        <f>VLOOKUP(E108,[1]Händleradressen!$B$3:$E$6,4,0)</f>
        <v>Düsseldorf</v>
      </c>
      <c r="L108" t="s">
        <v>22</v>
      </c>
      <c r="M108" s="21">
        <v>25</v>
      </c>
      <c r="N108" s="22">
        <v>45.55</v>
      </c>
      <c r="O108" s="22">
        <f t="shared" si="2"/>
        <v>1138.75</v>
      </c>
      <c r="P108" s="22"/>
      <c r="Q108" s="22"/>
    </row>
    <row r="109" spans="1:17" x14ac:dyDescent="0.25">
      <c r="A109" s="20">
        <v>104</v>
      </c>
      <c r="B109" t="s">
        <v>29</v>
      </c>
      <c r="C109" t="s">
        <v>20</v>
      </c>
      <c r="D109" t="s">
        <v>33</v>
      </c>
      <c r="E109" t="s">
        <v>28</v>
      </c>
      <c r="F109" s="23" t="s">
        <v>24</v>
      </c>
      <c r="G109" s="23"/>
      <c r="H109" s="23">
        <v>0.18</v>
      </c>
      <c r="I109">
        <v>3</v>
      </c>
      <c r="J109" s="24" t="str">
        <f>VLOOKUP(H109,[1]Güteklasse!$B$4:$C$8,2)</f>
        <v>A</v>
      </c>
      <c r="K109" t="str">
        <f>VLOOKUP(E109,[1]Händleradressen!$B$3:$E$6,4,0)</f>
        <v>München</v>
      </c>
      <c r="L109" t="s">
        <v>22</v>
      </c>
      <c r="M109" s="21">
        <v>48</v>
      </c>
      <c r="N109" s="22">
        <v>54.33</v>
      </c>
      <c r="O109" s="22">
        <f t="shared" si="2"/>
        <v>2607.84</v>
      </c>
      <c r="P109" s="22"/>
      <c r="Q109" s="22"/>
    </row>
    <row r="110" spans="1:17" x14ac:dyDescent="0.25">
      <c r="A110" s="20">
        <v>105</v>
      </c>
      <c r="B110" t="s">
        <v>32</v>
      </c>
      <c r="C110" t="s">
        <v>25</v>
      </c>
      <c r="D110" t="s">
        <v>34</v>
      </c>
      <c r="E110" t="s">
        <v>30</v>
      </c>
      <c r="F110" s="23" t="s">
        <v>24</v>
      </c>
      <c r="G110" s="23" t="s">
        <v>24</v>
      </c>
      <c r="H110" s="23">
        <v>0.18</v>
      </c>
      <c r="I110">
        <v>4</v>
      </c>
      <c r="J110" s="24" t="str">
        <f>VLOOKUP(H110,[1]Güteklasse!$B$4:$C$8,2)</f>
        <v>A</v>
      </c>
      <c r="K110" t="str">
        <f>VLOOKUP(E110,[1]Händleradressen!$B$3:$E$6,4,0)</f>
        <v>Hamburg</v>
      </c>
      <c r="L110" t="s">
        <v>22</v>
      </c>
      <c r="M110" s="21">
        <v>25</v>
      </c>
      <c r="N110" s="22">
        <v>49.13</v>
      </c>
      <c r="O110" s="22">
        <f t="shared" si="2"/>
        <v>1228.25</v>
      </c>
      <c r="P110" s="22"/>
      <c r="Q110" s="22"/>
    </row>
    <row r="111" spans="1:17" x14ac:dyDescent="0.25">
      <c r="A111" s="20">
        <v>106</v>
      </c>
      <c r="B111" t="s">
        <v>32</v>
      </c>
      <c r="C111" t="s">
        <v>31</v>
      </c>
      <c r="D111" t="s">
        <v>37</v>
      </c>
      <c r="E111" t="s">
        <v>23</v>
      </c>
      <c r="F111" s="23" t="s">
        <v>24</v>
      </c>
      <c r="G111" s="23"/>
      <c r="H111" s="23">
        <v>0.18</v>
      </c>
      <c r="I111">
        <v>5</v>
      </c>
      <c r="J111" s="24" t="str">
        <f>VLOOKUP(H111,[1]Güteklasse!$B$4:$C$8,2)</f>
        <v>A</v>
      </c>
      <c r="K111" t="str">
        <f>VLOOKUP(E111,[1]Händleradressen!$B$3:$E$6,4,0)</f>
        <v>Düsseldorf</v>
      </c>
      <c r="L111" t="s">
        <v>22</v>
      </c>
      <c r="M111" s="21">
        <v>34</v>
      </c>
      <c r="N111" s="22">
        <v>45.16</v>
      </c>
      <c r="O111" s="22">
        <f t="shared" si="2"/>
        <v>1535.4399999999998</v>
      </c>
      <c r="P111" s="22"/>
      <c r="Q111" s="22"/>
    </row>
    <row r="112" spans="1:17" x14ac:dyDescent="0.25">
      <c r="A112" s="20">
        <v>363</v>
      </c>
      <c r="B112" t="s">
        <v>29</v>
      </c>
      <c r="C112" t="s">
        <v>36</v>
      </c>
      <c r="D112" t="s">
        <v>33</v>
      </c>
      <c r="E112" t="s">
        <v>38</v>
      </c>
      <c r="F112" s="23"/>
      <c r="G112" s="23"/>
      <c r="H112" s="23">
        <v>0.6</v>
      </c>
      <c r="I112">
        <v>4</v>
      </c>
      <c r="J112" s="24" t="str">
        <f>VLOOKUP(H112,[1]Güteklasse!$B$4:$C$8,2)</f>
        <v>D</v>
      </c>
      <c r="K112" t="str">
        <f>VLOOKUP(E112,[1]Händleradressen!$B$3:$E$6,4,0)</f>
        <v>Köln</v>
      </c>
      <c r="L112" t="s">
        <v>27</v>
      </c>
      <c r="M112" s="21">
        <v>145</v>
      </c>
      <c r="N112" s="22">
        <v>0.26</v>
      </c>
      <c r="O112" s="22">
        <f t="shared" si="2"/>
        <v>37.700000000000003</v>
      </c>
      <c r="P112" s="22"/>
      <c r="Q112" s="22"/>
    </row>
    <row r="113" spans="1:17" x14ac:dyDescent="0.25">
      <c r="A113" s="20">
        <v>108</v>
      </c>
      <c r="B113" t="s">
        <v>29</v>
      </c>
      <c r="C113" t="s">
        <v>20</v>
      </c>
      <c r="D113" t="s">
        <v>37</v>
      </c>
      <c r="E113" t="s">
        <v>30</v>
      </c>
      <c r="F113" s="23" t="s">
        <v>24</v>
      </c>
      <c r="G113" s="23" t="s">
        <v>24</v>
      </c>
      <c r="H113" s="23">
        <v>0.19</v>
      </c>
      <c r="I113">
        <v>4</v>
      </c>
      <c r="J113" s="24" t="str">
        <f>VLOOKUP(H113,[1]Güteklasse!$B$4:$C$8,2)</f>
        <v>A</v>
      </c>
      <c r="K113" t="str">
        <f>VLOOKUP(E113,[1]Händleradressen!$B$3:$E$6,4,0)</f>
        <v>Hamburg</v>
      </c>
      <c r="L113" t="s">
        <v>22</v>
      </c>
      <c r="M113" s="21">
        <v>30</v>
      </c>
      <c r="N113" s="22">
        <v>46.9</v>
      </c>
      <c r="O113" s="22">
        <f t="shared" si="2"/>
        <v>1407</v>
      </c>
      <c r="P113" s="22"/>
      <c r="Q113" s="22"/>
    </row>
    <row r="114" spans="1:17" x14ac:dyDescent="0.25">
      <c r="A114" s="20">
        <v>109</v>
      </c>
      <c r="B114" t="s">
        <v>32</v>
      </c>
      <c r="C114" t="s">
        <v>20</v>
      </c>
      <c r="D114" t="s">
        <v>21</v>
      </c>
      <c r="E114" t="s">
        <v>30</v>
      </c>
      <c r="F114" s="23" t="s">
        <v>24</v>
      </c>
      <c r="G114" s="23"/>
      <c r="H114" s="23">
        <v>0.19</v>
      </c>
      <c r="I114">
        <v>2</v>
      </c>
      <c r="J114" s="24" t="str">
        <f>VLOOKUP(H114,[1]Güteklasse!$B$4:$C$8,2)</f>
        <v>A</v>
      </c>
      <c r="K114" t="str">
        <f>VLOOKUP(E114,[1]Händleradressen!$B$3:$E$6,4,0)</f>
        <v>Hamburg</v>
      </c>
      <c r="L114" t="s">
        <v>22</v>
      </c>
      <c r="M114" s="21">
        <v>14</v>
      </c>
      <c r="N114" s="22">
        <v>52.61</v>
      </c>
      <c r="O114" s="22">
        <f t="shared" si="2"/>
        <v>736.54</v>
      </c>
      <c r="P114" s="22"/>
      <c r="Q114" s="22"/>
    </row>
    <row r="115" spans="1:17" x14ac:dyDescent="0.25">
      <c r="A115" s="20">
        <v>110</v>
      </c>
      <c r="B115" t="s">
        <v>19</v>
      </c>
      <c r="C115" t="s">
        <v>20</v>
      </c>
      <c r="D115" t="s">
        <v>21</v>
      </c>
      <c r="E115" t="s">
        <v>28</v>
      </c>
      <c r="F115" s="23" t="s">
        <v>24</v>
      </c>
      <c r="G115" s="23" t="s">
        <v>24</v>
      </c>
      <c r="H115" s="23">
        <v>0.2</v>
      </c>
      <c r="I115">
        <v>4</v>
      </c>
      <c r="J115" s="24" t="str">
        <f>VLOOKUP(H115,[1]Güteklasse!$B$4:$C$8,2)</f>
        <v>A</v>
      </c>
      <c r="K115" t="str">
        <f>VLOOKUP(E115,[1]Händleradressen!$B$3:$E$6,4,0)</f>
        <v>München</v>
      </c>
      <c r="L115" t="s">
        <v>22</v>
      </c>
      <c r="M115" s="21">
        <v>5438</v>
      </c>
      <c r="N115" s="22">
        <v>54.8</v>
      </c>
      <c r="O115" s="22">
        <f t="shared" si="2"/>
        <v>298002.39999999997</v>
      </c>
      <c r="P115" s="22"/>
      <c r="Q115" s="22"/>
    </row>
    <row r="116" spans="1:17" x14ac:dyDescent="0.25">
      <c r="A116" s="20">
        <v>178</v>
      </c>
      <c r="B116" t="s">
        <v>32</v>
      </c>
      <c r="C116" t="s">
        <v>36</v>
      </c>
      <c r="D116" t="s">
        <v>21</v>
      </c>
      <c r="E116" t="s">
        <v>30</v>
      </c>
      <c r="F116" s="23"/>
      <c r="G116" s="23"/>
      <c r="H116" s="23">
        <v>0.31</v>
      </c>
      <c r="I116">
        <v>4</v>
      </c>
      <c r="J116" s="24" t="str">
        <f>VLOOKUP(H116,[1]Güteklasse!$B$4:$C$8,2)</f>
        <v>A</v>
      </c>
      <c r="K116" t="str">
        <f>VLOOKUP(E116,[1]Händleradressen!$B$3:$E$6,4,0)</f>
        <v>Hamburg</v>
      </c>
      <c r="L116" t="s">
        <v>27</v>
      </c>
      <c r="M116" s="21">
        <v>784</v>
      </c>
      <c r="N116" s="22">
        <v>0.05</v>
      </c>
      <c r="O116" s="22">
        <f t="shared" si="2"/>
        <v>39.200000000000003</v>
      </c>
      <c r="P116" s="22"/>
      <c r="Q116" s="22"/>
    </row>
    <row r="117" spans="1:17" x14ac:dyDescent="0.25">
      <c r="A117" s="20">
        <v>112</v>
      </c>
      <c r="B117" t="s">
        <v>29</v>
      </c>
      <c r="C117" t="s">
        <v>20</v>
      </c>
      <c r="D117" t="s">
        <v>26</v>
      </c>
      <c r="E117" t="s">
        <v>30</v>
      </c>
      <c r="F117" s="23" t="s">
        <v>24</v>
      </c>
      <c r="G117" s="23"/>
      <c r="H117" s="23">
        <v>0.2</v>
      </c>
      <c r="I117">
        <v>4</v>
      </c>
      <c r="J117" s="24" t="str">
        <f>VLOOKUP(H117,[1]Güteklasse!$B$4:$C$8,2)</f>
        <v>A</v>
      </c>
      <c r="K117" t="str">
        <f>VLOOKUP(E117,[1]Händleradressen!$B$3:$E$6,4,0)</f>
        <v>Hamburg</v>
      </c>
      <c r="L117" t="s">
        <v>22</v>
      </c>
      <c r="M117" s="21">
        <v>39</v>
      </c>
      <c r="N117" s="22">
        <v>48.58</v>
      </c>
      <c r="O117" s="22">
        <f t="shared" si="2"/>
        <v>1894.62</v>
      </c>
      <c r="P117" s="22"/>
      <c r="Q117" s="22"/>
    </row>
    <row r="118" spans="1:17" x14ac:dyDescent="0.25">
      <c r="A118" s="20">
        <v>113</v>
      </c>
      <c r="B118" t="s">
        <v>32</v>
      </c>
      <c r="C118" t="s">
        <v>31</v>
      </c>
      <c r="D118" t="s">
        <v>26</v>
      </c>
      <c r="E118" t="s">
        <v>30</v>
      </c>
      <c r="F118" s="23" t="s">
        <v>24</v>
      </c>
      <c r="G118" s="23"/>
      <c r="H118" s="23">
        <v>0.2</v>
      </c>
      <c r="I118">
        <v>4</v>
      </c>
      <c r="J118" s="24" t="str">
        <f>VLOOKUP(H118,[1]Güteklasse!$B$4:$C$8,2)</f>
        <v>A</v>
      </c>
      <c r="K118" t="str">
        <f>VLOOKUP(E118,[1]Händleradressen!$B$3:$E$6,4,0)</f>
        <v>Hamburg</v>
      </c>
      <c r="L118" t="s">
        <v>22</v>
      </c>
      <c r="M118" s="21">
        <v>13</v>
      </c>
      <c r="N118" s="22">
        <v>46.79</v>
      </c>
      <c r="O118" s="22">
        <f t="shared" si="2"/>
        <v>608.27</v>
      </c>
      <c r="P118" s="22"/>
      <c r="Q118" s="22"/>
    </row>
    <row r="119" spans="1:17" x14ac:dyDescent="0.25">
      <c r="A119" s="20">
        <v>114</v>
      </c>
      <c r="B119" t="s">
        <v>32</v>
      </c>
      <c r="C119" t="s">
        <v>20</v>
      </c>
      <c r="D119" t="s">
        <v>37</v>
      </c>
      <c r="E119" t="s">
        <v>38</v>
      </c>
      <c r="F119" s="23" t="s">
        <v>24</v>
      </c>
      <c r="G119" s="23" t="s">
        <v>24</v>
      </c>
      <c r="H119" s="23">
        <v>0.2</v>
      </c>
      <c r="I119">
        <v>1</v>
      </c>
      <c r="J119" s="24" t="str">
        <f>VLOOKUP(H119,[1]Güteklasse!$B$4:$C$8,2)</f>
        <v>A</v>
      </c>
      <c r="K119" t="str">
        <f>VLOOKUP(E119,[1]Händleradressen!$B$3:$E$6,4,0)</f>
        <v>Köln</v>
      </c>
      <c r="L119" t="s">
        <v>22</v>
      </c>
      <c r="M119" s="21">
        <v>28</v>
      </c>
      <c r="N119" s="22">
        <v>51.94</v>
      </c>
      <c r="O119" s="22">
        <f t="shared" si="2"/>
        <v>1454.32</v>
      </c>
      <c r="P119" s="22"/>
      <c r="Q119" s="22"/>
    </row>
    <row r="120" spans="1:17" x14ac:dyDescent="0.25">
      <c r="A120" s="20">
        <v>115</v>
      </c>
      <c r="B120" t="s">
        <v>32</v>
      </c>
      <c r="C120" t="s">
        <v>31</v>
      </c>
      <c r="D120" t="s">
        <v>21</v>
      </c>
      <c r="E120" t="s">
        <v>23</v>
      </c>
      <c r="F120" s="23" t="s">
        <v>24</v>
      </c>
      <c r="G120" s="23" t="s">
        <v>24</v>
      </c>
      <c r="H120" s="23">
        <v>0.2</v>
      </c>
      <c r="I120">
        <v>1</v>
      </c>
      <c r="J120" s="24" t="str">
        <f>VLOOKUP(H120,[1]Güteklasse!$B$4:$C$8,2)</f>
        <v>A</v>
      </c>
      <c r="K120" t="str">
        <f>VLOOKUP(E120,[1]Händleradressen!$B$3:$E$6,4,0)</f>
        <v>Düsseldorf</v>
      </c>
      <c r="L120" t="s">
        <v>22</v>
      </c>
      <c r="M120" s="21">
        <v>35</v>
      </c>
      <c r="N120" s="22">
        <v>49.18</v>
      </c>
      <c r="O120" s="22">
        <f t="shared" si="2"/>
        <v>1721.3</v>
      </c>
      <c r="P120" s="22"/>
      <c r="Q120" s="22"/>
    </row>
    <row r="121" spans="1:17" x14ac:dyDescent="0.25">
      <c r="A121" s="20">
        <v>116</v>
      </c>
      <c r="B121" t="s">
        <v>32</v>
      </c>
      <c r="C121" t="s">
        <v>20</v>
      </c>
      <c r="D121" t="s">
        <v>21</v>
      </c>
      <c r="E121" t="s">
        <v>23</v>
      </c>
      <c r="F121" s="23" t="s">
        <v>24</v>
      </c>
      <c r="G121" s="23" t="s">
        <v>24</v>
      </c>
      <c r="H121" s="23">
        <v>0.2</v>
      </c>
      <c r="I121">
        <v>3</v>
      </c>
      <c r="J121" s="24" t="str">
        <f>VLOOKUP(H121,[1]Güteklasse!$B$4:$C$8,2)</f>
        <v>A</v>
      </c>
      <c r="K121" t="str">
        <f>VLOOKUP(E121,[1]Händleradressen!$B$3:$E$6,4,0)</f>
        <v>Düsseldorf</v>
      </c>
      <c r="L121" t="s">
        <v>22</v>
      </c>
      <c r="M121" s="21">
        <v>46</v>
      </c>
      <c r="N121" s="22">
        <v>53.35</v>
      </c>
      <c r="O121" s="22">
        <f t="shared" si="2"/>
        <v>2454.1</v>
      </c>
      <c r="P121" s="22"/>
      <c r="Q121" s="22"/>
    </row>
    <row r="122" spans="1:17" x14ac:dyDescent="0.25">
      <c r="A122" s="20">
        <v>117</v>
      </c>
      <c r="B122" t="s">
        <v>32</v>
      </c>
      <c r="C122" t="s">
        <v>36</v>
      </c>
      <c r="D122" t="s">
        <v>37</v>
      </c>
      <c r="E122" t="s">
        <v>38</v>
      </c>
      <c r="F122" s="23" t="s">
        <v>24</v>
      </c>
      <c r="G122" s="23" t="s">
        <v>24</v>
      </c>
      <c r="H122" s="23">
        <v>0.2</v>
      </c>
      <c r="I122">
        <v>1</v>
      </c>
      <c r="J122" s="24" t="str">
        <f>VLOOKUP(H122,[1]Güteklasse!$B$4:$C$8,2)</f>
        <v>A</v>
      </c>
      <c r="K122" t="str">
        <f>VLOOKUP(E122,[1]Händleradressen!$B$3:$E$6,4,0)</f>
        <v>Köln</v>
      </c>
      <c r="L122" t="s">
        <v>22</v>
      </c>
      <c r="M122" s="21">
        <v>863</v>
      </c>
      <c r="N122" s="22">
        <v>52.9</v>
      </c>
      <c r="O122" s="22">
        <f t="shared" si="2"/>
        <v>45652.7</v>
      </c>
      <c r="P122" s="22"/>
      <c r="Q122" s="22"/>
    </row>
    <row r="123" spans="1:17" x14ac:dyDescent="0.25">
      <c r="A123" s="20">
        <v>118</v>
      </c>
      <c r="B123" t="s">
        <v>19</v>
      </c>
      <c r="C123" t="s">
        <v>25</v>
      </c>
      <c r="D123" t="s">
        <v>37</v>
      </c>
      <c r="E123" t="s">
        <v>23</v>
      </c>
      <c r="F123" s="23"/>
      <c r="G123" s="23"/>
      <c r="H123" s="23">
        <v>0.21</v>
      </c>
      <c r="I123">
        <v>1</v>
      </c>
      <c r="J123" s="24" t="str">
        <f>VLOOKUP(H123,[1]Güteklasse!$B$4:$C$8,2)</f>
        <v>A</v>
      </c>
      <c r="K123" t="str">
        <f>VLOOKUP(E123,[1]Händleradressen!$B$3:$E$6,4,0)</f>
        <v>Düsseldorf</v>
      </c>
      <c r="L123" t="s">
        <v>27</v>
      </c>
      <c r="M123" s="21">
        <v>7894</v>
      </c>
      <c r="N123" s="22">
        <v>0.93</v>
      </c>
      <c r="O123" s="22">
        <f t="shared" si="2"/>
        <v>7341.42</v>
      </c>
      <c r="P123" s="22"/>
      <c r="Q123" s="22"/>
    </row>
    <row r="124" spans="1:17" x14ac:dyDescent="0.25">
      <c r="A124" s="20">
        <v>100</v>
      </c>
      <c r="B124" t="s">
        <v>29</v>
      </c>
      <c r="C124" t="s">
        <v>25</v>
      </c>
      <c r="D124" t="s">
        <v>33</v>
      </c>
      <c r="E124" t="s">
        <v>23</v>
      </c>
      <c r="F124" s="23" t="s">
        <v>24</v>
      </c>
      <c r="G124" s="23"/>
      <c r="H124" s="23">
        <v>0.18</v>
      </c>
      <c r="I124">
        <v>2</v>
      </c>
      <c r="J124" s="24" t="str">
        <f>VLOOKUP(H124,[1]Güteklasse!$B$4:$C$8,2)</f>
        <v>A</v>
      </c>
      <c r="K124" t="str">
        <f>VLOOKUP(E124,[1]Händleradressen!$B$3:$E$6,4,0)</f>
        <v>Düsseldorf</v>
      </c>
      <c r="L124" t="s">
        <v>27</v>
      </c>
      <c r="M124" s="21">
        <v>251</v>
      </c>
      <c r="N124" s="22">
        <v>0.16</v>
      </c>
      <c r="O124" s="22">
        <f t="shared" si="2"/>
        <v>40.160000000000004</v>
      </c>
      <c r="P124" s="22"/>
      <c r="Q124" s="22"/>
    </row>
    <row r="125" spans="1:17" x14ac:dyDescent="0.25">
      <c r="A125" s="20">
        <v>361</v>
      </c>
      <c r="B125" t="s">
        <v>19</v>
      </c>
      <c r="C125" t="s">
        <v>36</v>
      </c>
      <c r="D125" t="s">
        <v>21</v>
      </c>
      <c r="E125" t="s">
        <v>28</v>
      </c>
      <c r="F125" s="23" t="s">
        <v>24</v>
      </c>
      <c r="G125" s="23"/>
      <c r="H125" s="23">
        <v>0.6</v>
      </c>
      <c r="I125">
        <v>3</v>
      </c>
      <c r="J125" s="24" t="str">
        <f>VLOOKUP(H125,[1]Güteklasse!$B$4:$C$8,2)</f>
        <v>D</v>
      </c>
      <c r="K125" t="str">
        <f>VLOOKUP(E125,[1]Händleradressen!$B$3:$E$6,4,0)</f>
        <v>München</v>
      </c>
      <c r="L125" t="s">
        <v>27</v>
      </c>
      <c r="M125" s="21">
        <v>65</v>
      </c>
      <c r="N125" s="22">
        <v>0.63</v>
      </c>
      <c r="O125" s="22">
        <f t="shared" si="2"/>
        <v>40.950000000000003</v>
      </c>
      <c r="P125" s="22"/>
      <c r="Q125" s="22"/>
    </row>
    <row r="126" spans="1:17" x14ac:dyDescent="0.25">
      <c r="A126" s="20">
        <v>493</v>
      </c>
      <c r="B126" t="s">
        <v>32</v>
      </c>
      <c r="C126" t="s">
        <v>36</v>
      </c>
      <c r="D126" t="s">
        <v>21</v>
      </c>
      <c r="E126" t="s">
        <v>38</v>
      </c>
      <c r="F126" s="23" t="s">
        <v>24</v>
      </c>
      <c r="G126" s="23"/>
      <c r="H126" s="23">
        <v>0.84</v>
      </c>
      <c r="I126">
        <v>2</v>
      </c>
      <c r="J126" s="24" t="str">
        <f>VLOOKUP(H126,[1]Güteklasse!$B$4:$C$8,2)</f>
        <v>D</v>
      </c>
      <c r="K126" t="str">
        <f>VLOOKUP(E126,[1]Händleradressen!$B$3:$E$6,4,0)</f>
        <v>Köln</v>
      </c>
      <c r="L126" t="s">
        <v>27</v>
      </c>
      <c r="M126" s="21">
        <v>693</v>
      </c>
      <c r="N126" s="22">
        <v>0.06</v>
      </c>
      <c r="O126" s="22">
        <f t="shared" si="2"/>
        <v>41.58</v>
      </c>
      <c r="P126" s="22"/>
      <c r="Q126" s="22"/>
    </row>
    <row r="127" spans="1:17" x14ac:dyDescent="0.25">
      <c r="A127" s="20">
        <v>424</v>
      </c>
      <c r="B127" t="s">
        <v>32</v>
      </c>
      <c r="C127" t="s">
        <v>20</v>
      </c>
      <c r="D127" t="s">
        <v>33</v>
      </c>
      <c r="E127" t="s">
        <v>38</v>
      </c>
      <c r="F127" s="23" t="s">
        <v>24</v>
      </c>
      <c r="G127" s="23"/>
      <c r="H127" s="23">
        <v>0.71</v>
      </c>
      <c r="I127">
        <v>3</v>
      </c>
      <c r="J127" s="24" t="str">
        <f>VLOOKUP(H127,[1]Güteklasse!$B$4:$C$8,2)</f>
        <v>D</v>
      </c>
      <c r="K127" t="str">
        <f>VLOOKUP(E127,[1]Händleradressen!$B$3:$E$6,4,0)</f>
        <v>Köln</v>
      </c>
      <c r="L127" t="s">
        <v>27</v>
      </c>
      <c r="M127" s="21">
        <v>428</v>
      </c>
      <c r="N127" s="22">
        <v>0.1</v>
      </c>
      <c r="O127" s="22">
        <f t="shared" si="2"/>
        <v>42.800000000000004</v>
      </c>
      <c r="P127" s="22"/>
      <c r="Q127" s="22"/>
    </row>
    <row r="128" spans="1:17" x14ac:dyDescent="0.25">
      <c r="A128" s="20">
        <v>326</v>
      </c>
      <c r="B128" t="s">
        <v>32</v>
      </c>
      <c r="C128" t="s">
        <v>36</v>
      </c>
      <c r="D128" t="s">
        <v>33</v>
      </c>
      <c r="E128" t="s">
        <v>30</v>
      </c>
      <c r="F128" s="23" t="s">
        <v>24</v>
      </c>
      <c r="G128" s="23"/>
      <c r="H128" s="23">
        <v>0.54</v>
      </c>
      <c r="I128">
        <v>4</v>
      </c>
      <c r="J128" s="24" t="str">
        <f>VLOOKUP(H128,[1]Güteklasse!$B$4:$C$8,2)</f>
        <v>C</v>
      </c>
      <c r="K128" t="str">
        <f>VLOOKUP(E128,[1]Händleradressen!$B$3:$E$6,4,0)</f>
        <v>Hamburg</v>
      </c>
      <c r="L128" t="s">
        <v>27</v>
      </c>
      <c r="M128" s="21">
        <v>332</v>
      </c>
      <c r="N128" s="22">
        <v>0.13</v>
      </c>
      <c r="O128" s="22">
        <f t="shared" si="2"/>
        <v>43.160000000000004</v>
      </c>
      <c r="P128" s="22"/>
      <c r="Q128" s="22"/>
    </row>
    <row r="129" spans="1:17" x14ac:dyDescent="0.25">
      <c r="A129" s="20">
        <v>124</v>
      </c>
      <c r="B129" t="s">
        <v>32</v>
      </c>
      <c r="C129" t="s">
        <v>25</v>
      </c>
      <c r="D129" t="s">
        <v>37</v>
      </c>
      <c r="E129" t="s">
        <v>23</v>
      </c>
      <c r="F129" s="23" t="s">
        <v>24</v>
      </c>
      <c r="G129" s="23"/>
      <c r="H129" s="23">
        <v>0.21</v>
      </c>
      <c r="I129">
        <v>1</v>
      </c>
      <c r="J129" s="24" t="str">
        <f>VLOOKUP(H129,[1]Güteklasse!$B$4:$C$8,2)</f>
        <v>A</v>
      </c>
      <c r="K129" t="str">
        <f>VLOOKUP(E129,[1]Händleradressen!$B$3:$E$6,4,0)</f>
        <v>Düsseldorf</v>
      </c>
      <c r="L129" t="s">
        <v>22</v>
      </c>
      <c r="M129" s="21">
        <v>11</v>
      </c>
      <c r="N129" s="22">
        <v>48.26</v>
      </c>
      <c r="O129" s="22">
        <f t="shared" si="2"/>
        <v>530.86</v>
      </c>
      <c r="P129" s="22"/>
      <c r="Q129" s="22"/>
    </row>
    <row r="130" spans="1:17" x14ac:dyDescent="0.25">
      <c r="A130" s="20">
        <v>125</v>
      </c>
      <c r="B130" t="s">
        <v>32</v>
      </c>
      <c r="C130" t="s">
        <v>25</v>
      </c>
      <c r="D130" t="s">
        <v>34</v>
      </c>
      <c r="E130" t="s">
        <v>38</v>
      </c>
      <c r="F130" s="23" t="s">
        <v>24</v>
      </c>
      <c r="G130" s="23" t="s">
        <v>24</v>
      </c>
      <c r="H130" s="23">
        <v>0.21</v>
      </c>
      <c r="I130">
        <v>3</v>
      </c>
      <c r="J130" s="24" t="str">
        <f>VLOOKUP(H130,[1]Güteklasse!$B$4:$C$8,2)</f>
        <v>A</v>
      </c>
      <c r="K130" t="str">
        <f>VLOOKUP(E130,[1]Händleradressen!$B$3:$E$6,4,0)</f>
        <v>Köln</v>
      </c>
      <c r="L130" t="s">
        <v>22</v>
      </c>
      <c r="M130" s="21">
        <v>32</v>
      </c>
      <c r="N130" s="22">
        <v>49.1</v>
      </c>
      <c r="O130" s="22">
        <f t="shared" si="2"/>
        <v>1571.2</v>
      </c>
      <c r="P130" s="22"/>
      <c r="Q130" s="22"/>
    </row>
    <row r="131" spans="1:17" x14ac:dyDescent="0.25">
      <c r="A131" s="20">
        <v>126</v>
      </c>
      <c r="B131" t="s">
        <v>32</v>
      </c>
      <c r="C131" t="s">
        <v>20</v>
      </c>
      <c r="D131" t="s">
        <v>37</v>
      </c>
      <c r="E131" t="s">
        <v>30</v>
      </c>
      <c r="F131" s="23" t="s">
        <v>24</v>
      </c>
      <c r="G131" s="23" t="s">
        <v>24</v>
      </c>
      <c r="H131" s="23">
        <v>0.21</v>
      </c>
      <c r="I131">
        <v>3</v>
      </c>
      <c r="J131" s="24" t="str">
        <f>VLOOKUP(H131,[1]Güteklasse!$B$4:$C$8,2)</f>
        <v>A</v>
      </c>
      <c r="K131" t="str">
        <f>VLOOKUP(E131,[1]Händleradressen!$B$3:$E$6,4,0)</f>
        <v>Hamburg</v>
      </c>
      <c r="L131" t="s">
        <v>22</v>
      </c>
      <c r="M131" s="21">
        <v>50</v>
      </c>
      <c r="N131" s="22">
        <v>46.3</v>
      </c>
      <c r="O131" s="22">
        <f t="shared" si="2"/>
        <v>2315</v>
      </c>
      <c r="P131" s="22"/>
      <c r="Q131" s="22"/>
    </row>
    <row r="132" spans="1:17" x14ac:dyDescent="0.25">
      <c r="A132" s="20">
        <v>367</v>
      </c>
      <c r="B132" t="s">
        <v>19</v>
      </c>
      <c r="C132" t="s">
        <v>25</v>
      </c>
      <c r="D132" t="s">
        <v>26</v>
      </c>
      <c r="E132" t="s">
        <v>23</v>
      </c>
      <c r="F132" s="23" t="s">
        <v>24</v>
      </c>
      <c r="G132" s="23"/>
      <c r="H132" s="23">
        <v>0.62</v>
      </c>
      <c r="I132">
        <v>3</v>
      </c>
      <c r="J132" s="24" t="str">
        <f>VLOOKUP(H132,[1]Güteklasse!$B$4:$C$8,2)</f>
        <v>D</v>
      </c>
      <c r="K132" t="str">
        <f>VLOOKUP(E132,[1]Händleradressen!$B$3:$E$6,4,0)</f>
        <v>Düsseldorf</v>
      </c>
      <c r="L132" t="s">
        <v>27</v>
      </c>
      <c r="M132" s="21">
        <v>151</v>
      </c>
      <c r="N132" s="22">
        <v>0.28999999999999998</v>
      </c>
      <c r="O132" s="22">
        <f t="shared" si="2"/>
        <v>43.79</v>
      </c>
      <c r="P132" s="22"/>
      <c r="Q132" s="22"/>
    </row>
    <row r="133" spans="1:17" x14ac:dyDescent="0.25">
      <c r="A133" s="20">
        <v>128</v>
      </c>
      <c r="B133" t="s">
        <v>19</v>
      </c>
      <c r="C133" t="s">
        <v>25</v>
      </c>
      <c r="D133" t="s">
        <v>37</v>
      </c>
      <c r="E133" t="s">
        <v>30</v>
      </c>
      <c r="F133" s="23" t="s">
        <v>24</v>
      </c>
      <c r="G133" s="23" t="s">
        <v>24</v>
      </c>
      <c r="H133" s="23">
        <v>0.22</v>
      </c>
      <c r="I133">
        <v>4</v>
      </c>
      <c r="J133" s="24" t="str">
        <f>VLOOKUP(H133,[1]Güteklasse!$B$4:$C$8,2)</f>
        <v>A</v>
      </c>
      <c r="K133" t="str">
        <f>VLOOKUP(E133,[1]Händleradressen!$B$3:$E$6,4,0)</f>
        <v>Hamburg</v>
      </c>
      <c r="L133" t="s">
        <v>22</v>
      </c>
      <c r="M133" s="21">
        <v>3463</v>
      </c>
      <c r="N133" s="22">
        <v>53.14</v>
      </c>
      <c r="O133" s="22">
        <f t="shared" si="2"/>
        <v>184023.82</v>
      </c>
      <c r="P133" s="22"/>
      <c r="Q133" s="22"/>
    </row>
    <row r="134" spans="1:17" x14ac:dyDescent="0.25">
      <c r="A134" s="20">
        <v>548</v>
      </c>
      <c r="B134" t="s">
        <v>29</v>
      </c>
      <c r="C134" t="s">
        <v>31</v>
      </c>
      <c r="D134" t="s">
        <v>35</v>
      </c>
      <c r="E134" t="s">
        <v>39</v>
      </c>
      <c r="F134" s="23" t="s">
        <v>24</v>
      </c>
      <c r="G134" s="23"/>
      <c r="H134" s="23">
        <v>0.93</v>
      </c>
      <c r="I134">
        <v>1</v>
      </c>
      <c r="J134" s="24" t="str">
        <f>VLOOKUP(H134,[1]Güteklasse!$B$4:$C$8,2)</f>
        <v>E</v>
      </c>
      <c r="K134" t="e">
        <f>VLOOKUP(E134,[1]Händleradressen!$B$3:$E$6,4,0)</f>
        <v>#N/A</v>
      </c>
      <c r="L134" t="s">
        <v>27</v>
      </c>
      <c r="M134" s="21">
        <v>215</v>
      </c>
      <c r="N134" s="22">
        <v>0.21</v>
      </c>
      <c r="O134" s="22">
        <f t="shared" ref="O134:O197" si="3">M134*N134</f>
        <v>45.15</v>
      </c>
      <c r="P134" s="22"/>
      <c r="Q134" s="22"/>
    </row>
    <row r="135" spans="1:17" x14ac:dyDescent="0.25">
      <c r="A135" s="20">
        <v>60</v>
      </c>
      <c r="B135" t="s">
        <v>29</v>
      </c>
      <c r="C135" t="s">
        <v>36</v>
      </c>
      <c r="D135" t="s">
        <v>26</v>
      </c>
      <c r="E135" t="s">
        <v>28</v>
      </c>
      <c r="F135" s="23" t="s">
        <v>24</v>
      </c>
      <c r="G135" s="23" t="s">
        <v>24</v>
      </c>
      <c r="H135" s="23">
        <v>0.11</v>
      </c>
      <c r="I135">
        <v>2</v>
      </c>
      <c r="J135" s="24" t="str">
        <f>VLOOKUP(H135,[1]Güteklasse!$B$4:$C$8,2)</f>
        <v>A</v>
      </c>
      <c r="K135" t="str">
        <f>VLOOKUP(E135,[1]Händleradressen!$B$3:$E$6,4,0)</f>
        <v>München</v>
      </c>
      <c r="L135" t="s">
        <v>22</v>
      </c>
      <c r="M135" s="21">
        <v>1</v>
      </c>
      <c r="N135" s="22">
        <v>46.53</v>
      </c>
      <c r="O135" s="22">
        <f t="shared" si="3"/>
        <v>46.53</v>
      </c>
      <c r="P135" s="22"/>
      <c r="Q135" s="22"/>
    </row>
    <row r="136" spans="1:17" x14ac:dyDescent="0.25">
      <c r="A136" s="20">
        <v>564</v>
      </c>
      <c r="B136" t="s">
        <v>19</v>
      </c>
      <c r="C136" t="s">
        <v>36</v>
      </c>
      <c r="D136" t="s">
        <v>21</v>
      </c>
      <c r="E136" t="s">
        <v>38</v>
      </c>
      <c r="F136" s="23" t="s">
        <v>24</v>
      </c>
      <c r="G136" s="23"/>
      <c r="H136" s="23">
        <v>0.95</v>
      </c>
      <c r="I136">
        <v>4</v>
      </c>
      <c r="J136" s="24" t="str">
        <f>VLOOKUP(H136,[1]Güteklasse!$B$4:$C$8,2)</f>
        <v>E</v>
      </c>
      <c r="K136" t="str">
        <f>VLOOKUP(E136,[1]Händleradressen!$B$3:$E$6,4,0)</f>
        <v>Köln</v>
      </c>
      <c r="L136" t="s">
        <v>27</v>
      </c>
      <c r="M136" s="21">
        <v>123</v>
      </c>
      <c r="N136" s="22">
        <v>0.38</v>
      </c>
      <c r="O136" s="22">
        <f t="shared" si="3"/>
        <v>46.74</v>
      </c>
      <c r="P136" s="22"/>
      <c r="Q136" s="22"/>
    </row>
    <row r="137" spans="1:17" x14ac:dyDescent="0.25">
      <c r="A137" s="20">
        <v>132</v>
      </c>
      <c r="B137" t="s">
        <v>32</v>
      </c>
      <c r="C137" t="s">
        <v>31</v>
      </c>
      <c r="D137" t="s">
        <v>33</v>
      </c>
      <c r="E137" t="s">
        <v>28</v>
      </c>
      <c r="F137" s="23" t="s">
        <v>24</v>
      </c>
      <c r="G137" s="23"/>
      <c r="H137" s="23">
        <v>0.22</v>
      </c>
      <c r="I137">
        <v>4</v>
      </c>
      <c r="J137" s="24" t="str">
        <f>VLOOKUP(H137,[1]Güteklasse!$B$4:$C$8,2)</f>
        <v>A</v>
      </c>
      <c r="K137" t="str">
        <f>VLOOKUP(E137,[1]Händleradressen!$B$3:$E$6,4,0)</f>
        <v>München</v>
      </c>
      <c r="L137" t="s">
        <v>27</v>
      </c>
      <c r="M137" s="21">
        <v>599</v>
      </c>
      <c r="N137" s="22">
        <v>0.9</v>
      </c>
      <c r="O137" s="22">
        <f t="shared" si="3"/>
        <v>539.1</v>
      </c>
      <c r="P137" s="22"/>
      <c r="Q137" s="22"/>
    </row>
    <row r="138" spans="1:17" x14ac:dyDescent="0.25">
      <c r="A138" s="20">
        <v>133</v>
      </c>
      <c r="B138" t="s">
        <v>32</v>
      </c>
      <c r="C138" t="s">
        <v>36</v>
      </c>
      <c r="D138" t="s">
        <v>37</v>
      </c>
      <c r="E138" t="s">
        <v>23</v>
      </c>
      <c r="F138" s="23" t="s">
        <v>24</v>
      </c>
      <c r="G138" s="23"/>
      <c r="H138" s="23">
        <v>0.22</v>
      </c>
      <c r="I138">
        <v>3</v>
      </c>
      <c r="J138" s="24" t="str">
        <f>VLOOKUP(H138,[1]Güteklasse!$B$4:$C$8,2)</f>
        <v>A</v>
      </c>
      <c r="K138" t="str">
        <f>VLOOKUP(E138,[1]Händleradressen!$B$3:$E$6,4,0)</f>
        <v>Düsseldorf</v>
      </c>
      <c r="L138" t="s">
        <v>27</v>
      </c>
      <c r="M138" s="21">
        <v>1000</v>
      </c>
      <c r="N138" s="22">
        <v>0.77</v>
      </c>
      <c r="O138" s="22">
        <f t="shared" si="3"/>
        <v>770</v>
      </c>
      <c r="P138" s="22"/>
      <c r="Q138" s="22"/>
    </row>
    <row r="139" spans="1:17" x14ac:dyDescent="0.25">
      <c r="A139" s="20">
        <v>134</v>
      </c>
      <c r="B139" t="s">
        <v>29</v>
      </c>
      <c r="C139" t="s">
        <v>25</v>
      </c>
      <c r="D139" t="s">
        <v>33</v>
      </c>
      <c r="E139" t="s">
        <v>38</v>
      </c>
      <c r="F139" s="23" t="s">
        <v>24</v>
      </c>
      <c r="G139" s="23"/>
      <c r="H139" s="23">
        <v>0.23</v>
      </c>
      <c r="I139">
        <v>4</v>
      </c>
      <c r="J139" s="24" t="str">
        <f>VLOOKUP(H139,[1]Güteklasse!$B$4:$C$8,2)</f>
        <v>A</v>
      </c>
      <c r="K139" t="str">
        <f>VLOOKUP(E139,[1]Händleradressen!$B$3:$E$6,4,0)</f>
        <v>Köln</v>
      </c>
      <c r="L139" t="s">
        <v>22</v>
      </c>
      <c r="M139" s="21">
        <v>17</v>
      </c>
      <c r="N139" s="22">
        <v>51.84</v>
      </c>
      <c r="O139" s="22">
        <f t="shared" si="3"/>
        <v>881.28000000000009</v>
      </c>
      <c r="P139" s="22"/>
      <c r="Q139" s="22"/>
    </row>
    <row r="140" spans="1:17" x14ac:dyDescent="0.25">
      <c r="A140" s="20">
        <v>135</v>
      </c>
      <c r="B140" t="s">
        <v>32</v>
      </c>
      <c r="C140" t="s">
        <v>20</v>
      </c>
      <c r="D140" t="s">
        <v>21</v>
      </c>
      <c r="E140" t="s">
        <v>38</v>
      </c>
      <c r="F140" s="23" t="s">
        <v>24</v>
      </c>
      <c r="G140" s="23"/>
      <c r="H140" s="23">
        <v>0.23</v>
      </c>
      <c r="I140">
        <v>3</v>
      </c>
      <c r="J140" s="24" t="str">
        <f>VLOOKUP(H140,[1]Güteklasse!$B$4:$C$8,2)</f>
        <v>A</v>
      </c>
      <c r="K140" t="str">
        <f>VLOOKUP(E140,[1]Händleradressen!$B$3:$E$6,4,0)</f>
        <v>Köln</v>
      </c>
      <c r="L140" t="s">
        <v>22</v>
      </c>
      <c r="M140" s="21">
        <v>13</v>
      </c>
      <c r="N140" s="22">
        <v>45.9</v>
      </c>
      <c r="O140" s="22">
        <f t="shared" si="3"/>
        <v>596.69999999999993</v>
      </c>
      <c r="P140" s="22"/>
      <c r="Q140" s="22"/>
    </row>
    <row r="141" spans="1:17" x14ac:dyDescent="0.25">
      <c r="A141" s="20">
        <v>136</v>
      </c>
      <c r="B141" t="s">
        <v>32</v>
      </c>
      <c r="C141" t="s">
        <v>36</v>
      </c>
      <c r="D141" t="s">
        <v>26</v>
      </c>
      <c r="E141" t="s">
        <v>30</v>
      </c>
      <c r="F141" s="23" t="s">
        <v>24</v>
      </c>
      <c r="G141" s="23" t="s">
        <v>24</v>
      </c>
      <c r="H141" s="23">
        <v>0.23</v>
      </c>
      <c r="I141">
        <v>3</v>
      </c>
      <c r="J141" s="24" t="str">
        <f>VLOOKUP(H141,[1]Güteklasse!$B$4:$C$8,2)</f>
        <v>A</v>
      </c>
      <c r="K141" t="str">
        <f>VLOOKUP(E141,[1]Händleradressen!$B$3:$E$6,4,0)</f>
        <v>Hamburg</v>
      </c>
      <c r="L141" t="s">
        <v>22</v>
      </c>
      <c r="M141" s="21">
        <v>32</v>
      </c>
      <c r="N141" s="22">
        <v>52.13</v>
      </c>
      <c r="O141" s="22">
        <f t="shared" si="3"/>
        <v>1668.16</v>
      </c>
      <c r="P141" s="22"/>
      <c r="Q141" s="22"/>
    </row>
    <row r="142" spans="1:17" x14ac:dyDescent="0.25">
      <c r="A142" s="20">
        <v>137</v>
      </c>
      <c r="B142" t="s">
        <v>32</v>
      </c>
      <c r="C142" t="s">
        <v>25</v>
      </c>
      <c r="D142" t="s">
        <v>33</v>
      </c>
      <c r="E142" t="s">
        <v>23</v>
      </c>
      <c r="F142" s="23"/>
      <c r="G142" s="23" t="s">
        <v>24</v>
      </c>
      <c r="H142" s="23">
        <v>0.23</v>
      </c>
      <c r="I142">
        <v>1</v>
      </c>
      <c r="J142" s="24" t="str">
        <f>VLOOKUP(H142,[1]Güteklasse!$B$4:$C$8,2)</f>
        <v>A</v>
      </c>
      <c r="K142" t="str">
        <f>VLOOKUP(E142,[1]Händleradressen!$B$3:$E$6,4,0)</f>
        <v>Düsseldorf</v>
      </c>
      <c r="L142" t="s">
        <v>22</v>
      </c>
      <c r="M142" s="21">
        <v>2222</v>
      </c>
      <c r="N142" s="22">
        <v>54.97</v>
      </c>
      <c r="O142" s="22">
        <f t="shared" si="3"/>
        <v>122143.34</v>
      </c>
      <c r="P142" s="22"/>
      <c r="Q142" s="22"/>
    </row>
    <row r="143" spans="1:17" x14ac:dyDescent="0.25">
      <c r="A143" s="20">
        <v>138</v>
      </c>
      <c r="B143" t="s">
        <v>32</v>
      </c>
      <c r="C143" t="s">
        <v>20</v>
      </c>
      <c r="D143" t="s">
        <v>21</v>
      </c>
      <c r="E143" t="s">
        <v>23</v>
      </c>
      <c r="F143" s="23" t="s">
        <v>24</v>
      </c>
      <c r="G143" s="23" t="s">
        <v>24</v>
      </c>
      <c r="H143" s="23">
        <v>0.23</v>
      </c>
      <c r="I143">
        <v>4</v>
      </c>
      <c r="J143" s="24" t="str">
        <f>VLOOKUP(H143,[1]Güteklasse!$B$4:$C$8,2)</f>
        <v>A</v>
      </c>
      <c r="K143" t="str">
        <f>VLOOKUP(E143,[1]Händleradressen!$B$3:$E$6,4,0)</f>
        <v>Düsseldorf</v>
      </c>
      <c r="L143" t="s">
        <v>22</v>
      </c>
      <c r="M143" s="21">
        <v>3735</v>
      </c>
      <c r="N143" s="22">
        <v>54.62</v>
      </c>
      <c r="O143" s="22">
        <f t="shared" si="3"/>
        <v>204005.69999999998</v>
      </c>
      <c r="P143" s="22"/>
      <c r="Q143" s="22"/>
    </row>
    <row r="144" spans="1:17" x14ac:dyDescent="0.25">
      <c r="A144" s="20">
        <v>139</v>
      </c>
      <c r="B144" t="s">
        <v>19</v>
      </c>
      <c r="C144" t="s">
        <v>31</v>
      </c>
      <c r="D144" t="s">
        <v>37</v>
      </c>
      <c r="E144" t="s">
        <v>30</v>
      </c>
      <c r="F144" s="23" t="s">
        <v>24</v>
      </c>
      <c r="G144" s="23"/>
      <c r="H144" s="23">
        <v>0.24</v>
      </c>
      <c r="I144">
        <v>4</v>
      </c>
      <c r="J144" s="24" t="str">
        <f>VLOOKUP(H144,[1]Güteklasse!$B$4:$C$8,2)</f>
        <v>A</v>
      </c>
      <c r="K144" t="str">
        <f>VLOOKUP(E144,[1]Händleradressen!$B$3:$E$6,4,0)</f>
        <v>Hamburg</v>
      </c>
      <c r="L144" t="s">
        <v>27</v>
      </c>
      <c r="M144" s="21">
        <v>1234</v>
      </c>
      <c r="N144" s="22">
        <v>0.47</v>
      </c>
      <c r="O144" s="22">
        <f t="shared" si="3"/>
        <v>579.98</v>
      </c>
      <c r="P144" s="22"/>
      <c r="Q144" s="22"/>
    </row>
    <row r="145" spans="1:17" x14ac:dyDescent="0.25">
      <c r="A145" s="20">
        <v>140</v>
      </c>
      <c r="B145" t="s">
        <v>19</v>
      </c>
      <c r="C145" t="s">
        <v>25</v>
      </c>
      <c r="D145" t="s">
        <v>37</v>
      </c>
      <c r="E145" t="s">
        <v>28</v>
      </c>
      <c r="F145" s="23" t="s">
        <v>24</v>
      </c>
      <c r="G145" s="23" t="s">
        <v>24</v>
      </c>
      <c r="H145" s="23">
        <v>0.24</v>
      </c>
      <c r="I145">
        <v>5</v>
      </c>
      <c r="J145" s="24" t="str">
        <f>VLOOKUP(H145,[1]Güteklasse!$B$4:$C$8,2)</f>
        <v>A</v>
      </c>
      <c r="K145" t="str">
        <f>VLOOKUP(E145,[1]Händleradressen!$B$3:$E$6,4,0)</f>
        <v>München</v>
      </c>
      <c r="L145" t="s">
        <v>22</v>
      </c>
      <c r="M145" s="21">
        <v>1321</v>
      </c>
      <c r="N145" s="22">
        <v>45</v>
      </c>
      <c r="O145" s="22">
        <f t="shared" si="3"/>
        <v>59445</v>
      </c>
      <c r="P145" s="22"/>
      <c r="Q145" s="22"/>
    </row>
    <row r="146" spans="1:17" x14ac:dyDescent="0.25">
      <c r="A146" s="20">
        <v>141</v>
      </c>
      <c r="B146" t="s">
        <v>19</v>
      </c>
      <c r="C146" t="s">
        <v>20</v>
      </c>
      <c r="D146" t="s">
        <v>37</v>
      </c>
      <c r="E146" t="s">
        <v>23</v>
      </c>
      <c r="F146" s="23"/>
      <c r="G146" s="23" t="s">
        <v>24</v>
      </c>
      <c r="H146" s="23">
        <v>0.24</v>
      </c>
      <c r="I146">
        <v>5</v>
      </c>
      <c r="J146" s="24" t="str">
        <f>VLOOKUP(H146,[1]Güteklasse!$B$4:$C$8,2)</f>
        <v>A</v>
      </c>
      <c r="K146" t="str">
        <f>VLOOKUP(E146,[1]Händleradressen!$B$3:$E$6,4,0)</f>
        <v>Düsseldorf</v>
      </c>
      <c r="L146" t="s">
        <v>22</v>
      </c>
      <c r="M146" s="21">
        <v>5055</v>
      </c>
      <c r="N146" s="22">
        <v>51.34</v>
      </c>
      <c r="O146" s="22">
        <f t="shared" si="3"/>
        <v>259523.7</v>
      </c>
      <c r="P146" s="22"/>
      <c r="Q146" s="22"/>
    </row>
    <row r="147" spans="1:17" x14ac:dyDescent="0.25">
      <c r="A147" s="20">
        <v>182</v>
      </c>
      <c r="B147" t="s">
        <v>32</v>
      </c>
      <c r="C147" t="s">
        <v>20</v>
      </c>
      <c r="D147" t="s">
        <v>26</v>
      </c>
      <c r="E147" t="s">
        <v>30</v>
      </c>
      <c r="F147" s="23"/>
      <c r="G147" s="23" t="s">
        <v>24</v>
      </c>
      <c r="H147" s="23">
        <v>0.32</v>
      </c>
      <c r="I147">
        <v>4</v>
      </c>
      <c r="J147" s="24" t="str">
        <f>VLOOKUP(H147,[1]Güteklasse!$B$4:$C$8,2)</f>
        <v>A</v>
      </c>
      <c r="K147" t="str">
        <f>VLOOKUP(E147,[1]Händleradressen!$B$3:$E$6,4,0)</f>
        <v>Hamburg</v>
      </c>
      <c r="L147" t="s">
        <v>22</v>
      </c>
      <c r="M147" s="21">
        <v>1</v>
      </c>
      <c r="N147" s="22">
        <v>47.1</v>
      </c>
      <c r="O147" s="22">
        <f t="shared" si="3"/>
        <v>47.1</v>
      </c>
      <c r="P147" s="22"/>
      <c r="Q147" s="22"/>
    </row>
    <row r="148" spans="1:17" x14ac:dyDescent="0.25">
      <c r="A148" s="20">
        <v>245</v>
      </c>
      <c r="B148" t="s">
        <v>29</v>
      </c>
      <c r="C148" t="s">
        <v>25</v>
      </c>
      <c r="D148" t="s">
        <v>33</v>
      </c>
      <c r="E148" t="s">
        <v>38</v>
      </c>
      <c r="F148" s="23" t="s">
        <v>24</v>
      </c>
      <c r="G148" s="23"/>
      <c r="H148" s="23">
        <v>0.4</v>
      </c>
      <c r="I148">
        <v>5</v>
      </c>
      <c r="J148" s="24" t="str">
        <f>VLOOKUP(H148,[1]Güteklasse!$B$4:$C$8,2)</f>
        <v>B</v>
      </c>
      <c r="K148" t="str">
        <f>VLOOKUP(E148,[1]Händleradressen!$B$3:$E$6,4,0)</f>
        <v>Köln</v>
      </c>
      <c r="L148" t="s">
        <v>27</v>
      </c>
      <c r="M148" s="21">
        <v>117</v>
      </c>
      <c r="N148" s="22">
        <v>0.43</v>
      </c>
      <c r="O148" s="22">
        <f t="shared" si="3"/>
        <v>50.31</v>
      </c>
      <c r="P148" s="22"/>
      <c r="Q148" s="22"/>
    </row>
    <row r="149" spans="1:17" x14ac:dyDescent="0.25">
      <c r="A149" s="20">
        <v>144</v>
      </c>
      <c r="B149" t="s">
        <v>29</v>
      </c>
      <c r="C149" t="s">
        <v>36</v>
      </c>
      <c r="D149" t="s">
        <v>34</v>
      </c>
      <c r="E149" t="s">
        <v>23</v>
      </c>
      <c r="F149" s="23" t="s">
        <v>24</v>
      </c>
      <c r="G149" s="23"/>
      <c r="H149" s="23">
        <v>0.24</v>
      </c>
      <c r="I149">
        <v>2</v>
      </c>
      <c r="J149" s="24" t="str">
        <f>VLOOKUP(H149,[1]Güteklasse!$B$4:$C$8,2)</f>
        <v>A</v>
      </c>
      <c r="K149" t="str">
        <f>VLOOKUP(E149,[1]Händleradressen!$B$3:$E$6,4,0)</f>
        <v>Düsseldorf</v>
      </c>
      <c r="L149" t="s">
        <v>22</v>
      </c>
      <c r="M149" s="21">
        <v>22</v>
      </c>
      <c r="N149" s="22">
        <v>52.2</v>
      </c>
      <c r="O149" s="22">
        <f t="shared" si="3"/>
        <v>1148.4000000000001</v>
      </c>
      <c r="P149" s="22"/>
      <c r="Q149" s="22"/>
    </row>
    <row r="150" spans="1:17" x14ac:dyDescent="0.25">
      <c r="A150" s="20">
        <v>145</v>
      </c>
      <c r="B150" t="s">
        <v>32</v>
      </c>
      <c r="C150" t="s">
        <v>20</v>
      </c>
      <c r="D150" t="s">
        <v>34</v>
      </c>
      <c r="E150" t="s">
        <v>28</v>
      </c>
      <c r="F150" s="23" t="s">
        <v>24</v>
      </c>
      <c r="G150" s="23"/>
      <c r="H150" s="23">
        <v>0.24</v>
      </c>
      <c r="I150">
        <v>4</v>
      </c>
      <c r="J150" s="24" t="str">
        <f>VLOOKUP(H150,[1]Güteklasse!$B$4:$C$8,2)</f>
        <v>A</v>
      </c>
      <c r="K150" t="str">
        <f>VLOOKUP(E150,[1]Händleradressen!$B$3:$E$6,4,0)</f>
        <v>München</v>
      </c>
      <c r="L150" t="s">
        <v>22</v>
      </c>
      <c r="M150" s="21">
        <v>9110</v>
      </c>
      <c r="N150" s="22">
        <v>47.27</v>
      </c>
      <c r="O150" s="22">
        <f t="shared" si="3"/>
        <v>430629.7</v>
      </c>
      <c r="P150" s="22"/>
      <c r="Q150" s="22"/>
    </row>
    <row r="151" spans="1:17" x14ac:dyDescent="0.25">
      <c r="A151" s="20">
        <v>483</v>
      </c>
      <c r="B151" t="s">
        <v>29</v>
      </c>
      <c r="C151" t="s">
        <v>20</v>
      </c>
      <c r="D151" t="s">
        <v>21</v>
      </c>
      <c r="E151" t="s">
        <v>23</v>
      </c>
      <c r="F151" s="23"/>
      <c r="G151" s="23"/>
      <c r="H151" s="23">
        <v>0.83</v>
      </c>
      <c r="I151">
        <v>4</v>
      </c>
      <c r="J151" s="24" t="str">
        <f>VLOOKUP(H151,[1]Güteklasse!$B$4:$C$8,2)</f>
        <v>D</v>
      </c>
      <c r="K151" t="str">
        <f>VLOOKUP(E151,[1]Händleradressen!$B$3:$E$6,4,0)</f>
        <v>Düsseldorf</v>
      </c>
      <c r="L151" t="s">
        <v>27</v>
      </c>
      <c r="M151" s="21">
        <v>184</v>
      </c>
      <c r="N151" s="22">
        <v>0.28000000000000003</v>
      </c>
      <c r="O151" s="22">
        <f t="shared" si="3"/>
        <v>51.52</v>
      </c>
      <c r="P151" s="22"/>
      <c r="Q151" s="22"/>
    </row>
    <row r="152" spans="1:17" x14ac:dyDescent="0.25">
      <c r="A152" s="20">
        <v>147</v>
      </c>
      <c r="B152" t="s">
        <v>29</v>
      </c>
      <c r="C152" t="s">
        <v>36</v>
      </c>
      <c r="D152" t="s">
        <v>35</v>
      </c>
      <c r="E152" t="s">
        <v>28</v>
      </c>
      <c r="F152" s="23" t="s">
        <v>24</v>
      </c>
      <c r="G152" s="23" t="s">
        <v>24</v>
      </c>
      <c r="H152" s="23">
        <v>0.25</v>
      </c>
      <c r="I152">
        <v>2</v>
      </c>
      <c r="J152" s="24" t="str">
        <f>VLOOKUP(H152,[1]Güteklasse!$B$4:$C$8,2)</f>
        <v>A</v>
      </c>
      <c r="K152" t="str">
        <f>VLOOKUP(E152,[1]Händleradressen!$B$3:$E$6,4,0)</f>
        <v>München</v>
      </c>
      <c r="L152" t="s">
        <v>22</v>
      </c>
      <c r="M152" s="21">
        <v>48</v>
      </c>
      <c r="N152" s="22">
        <v>48.27</v>
      </c>
      <c r="O152" s="22">
        <f t="shared" si="3"/>
        <v>2316.96</v>
      </c>
      <c r="P152" s="22"/>
      <c r="Q152" s="22"/>
    </row>
    <row r="153" spans="1:17" x14ac:dyDescent="0.25">
      <c r="A153" s="20">
        <v>238</v>
      </c>
      <c r="B153" t="s">
        <v>32</v>
      </c>
      <c r="C153" t="s">
        <v>31</v>
      </c>
      <c r="D153" t="s">
        <v>26</v>
      </c>
      <c r="E153" t="s">
        <v>28</v>
      </c>
      <c r="F153" s="23"/>
      <c r="G153" s="23"/>
      <c r="H153" s="23">
        <v>0.39</v>
      </c>
      <c r="I153">
        <v>3</v>
      </c>
      <c r="J153" s="24" t="str">
        <f>VLOOKUP(H153,[1]Güteklasse!$B$4:$C$8,2)</f>
        <v>B</v>
      </c>
      <c r="K153" t="str">
        <f>VLOOKUP(E153,[1]Händleradressen!$B$3:$E$6,4,0)</f>
        <v>München</v>
      </c>
      <c r="L153" t="s">
        <v>27</v>
      </c>
      <c r="M153" s="21">
        <v>348</v>
      </c>
      <c r="N153" s="22">
        <v>0.15</v>
      </c>
      <c r="O153" s="22">
        <f t="shared" si="3"/>
        <v>52.199999999999996</v>
      </c>
      <c r="P153" s="22"/>
      <c r="Q153" s="22"/>
    </row>
    <row r="154" spans="1:17" x14ac:dyDescent="0.25">
      <c r="A154" s="20">
        <v>276</v>
      </c>
      <c r="B154" t="s">
        <v>29</v>
      </c>
      <c r="C154" t="s">
        <v>25</v>
      </c>
      <c r="D154" t="s">
        <v>37</v>
      </c>
      <c r="E154" t="s">
        <v>28</v>
      </c>
      <c r="F154" s="23" t="s">
        <v>24</v>
      </c>
      <c r="G154" s="23"/>
      <c r="H154" s="23">
        <v>0.44</v>
      </c>
      <c r="I154">
        <v>3</v>
      </c>
      <c r="J154" s="24" t="str">
        <f>VLOOKUP(H154,[1]Güteklasse!$B$4:$C$8,2)</f>
        <v>B</v>
      </c>
      <c r="K154" t="str">
        <f>VLOOKUP(E154,[1]Händleradressen!$B$3:$E$6,4,0)</f>
        <v>München</v>
      </c>
      <c r="L154" t="s">
        <v>27</v>
      </c>
      <c r="M154" s="21">
        <v>378</v>
      </c>
      <c r="N154" s="22">
        <v>0.14000000000000001</v>
      </c>
      <c r="O154" s="22">
        <f t="shared" si="3"/>
        <v>52.92</v>
      </c>
      <c r="P154" s="22"/>
      <c r="Q154" s="22"/>
    </row>
    <row r="155" spans="1:17" x14ac:dyDescent="0.25">
      <c r="A155" s="20">
        <v>150</v>
      </c>
      <c r="B155" t="s">
        <v>32</v>
      </c>
      <c r="C155" t="s">
        <v>20</v>
      </c>
      <c r="D155" t="s">
        <v>33</v>
      </c>
      <c r="E155" t="s">
        <v>38</v>
      </c>
      <c r="F155" s="23" t="s">
        <v>24</v>
      </c>
      <c r="G155" s="23"/>
      <c r="H155" s="23">
        <v>0.25</v>
      </c>
      <c r="I155">
        <v>2</v>
      </c>
      <c r="J155" s="24" t="str">
        <f>VLOOKUP(H155,[1]Güteklasse!$B$4:$C$8,2)</f>
        <v>A</v>
      </c>
      <c r="K155" t="str">
        <f>VLOOKUP(E155,[1]Händleradressen!$B$3:$E$6,4,0)</f>
        <v>Köln</v>
      </c>
      <c r="L155" t="s">
        <v>22</v>
      </c>
      <c r="M155" s="21">
        <v>44</v>
      </c>
      <c r="N155" s="22">
        <v>48.71</v>
      </c>
      <c r="O155" s="22">
        <f t="shared" si="3"/>
        <v>2143.2400000000002</v>
      </c>
      <c r="P155" s="22"/>
      <c r="Q155" s="22"/>
    </row>
    <row r="156" spans="1:17" x14ac:dyDescent="0.25">
      <c r="A156" s="20">
        <v>151</v>
      </c>
      <c r="B156" t="s">
        <v>32</v>
      </c>
      <c r="C156" t="s">
        <v>25</v>
      </c>
      <c r="D156" t="s">
        <v>21</v>
      </c>
      <c r="E156" t="s">
        <v>38</v>
      </c>
      <c r="F156" s="23"/>
      <c r="G156" s="23"/>
      <c r="H156" s="23">
        <v>0.25</v>
      </c>
      <c r="I156">
        <v>3</v>
      </c>
      <c r="J156" s="24" t="str">
        <f>VLOOKUP(H156,[1]Güteklasse!$B$4:$C$8,2)</f>
        <v>A</v>
      </c>
      <c r="K156" t="str">
        <f>VLOOKUP(E156,[1]Händleradressen!$B$3:$E$6,4,0)</f>
        <v>Köln</v>
      </c>
      <c r="L156" t="s">
        <v>27</v>
      </c>
      <c r="M156" s="21">
        <v>9999</v>
      </c>
      <c r="N156" s="22">
        <v>0.72</v>
      </c>
      <c r="O156" s="22">
        <f t="shared" si="3"/>
        <v>7199.28</v>
      </c>
      <c r="P156" s="22"/>
      <c r="Q156" s="22"/>
    </row>
    <row r="157" spans="1:17" x14ac:dyDescent="0.25">
      <c r="A157" s="20">
        <v>152</v>
      </c>
      <c r="B157" t="s">
        <v>19</v>
      </c>
      <c r="C157" t="s">
        <v>36</v>
      </c>
      <c r="D157" t="s">
        <v>21</v>
      </c>
      <c r="E157" t="s">
        <v>38</v>
      </c>
      <c r="F157" s="23" t="s">
        <v>24</v>
      </c>
      <c r="G157" s="23" t="s">
        <v>24</v>
      </c>
      <c r="H157" s="23">
        <v>0.26</v>
      </c>
      <c r="I157">
        <v>3</v>
      </c>
      <c r="J157" s="24" t="str">
        <f>VLOOKUP(H157,[1]Güteklasse!$B$4:$C$8,2)</f>
        <v>A</v>
      </c>
      <c r="K157" t="str">
        <f>VLOOKUP(E157,[1]Händleradressen!$B$3:$E$6,4,0)</f>
        <v>Köln</v>
      </c>
      <c r="L157" t="s">
        <v>22</v>
      </c>
      <c r="M157" s="21">
        <v>654</v>
      </c>
      <c r="N157" s="22">
        <v>45.82</v>
      </c>
      <c r="O157" s="22">
        <f t="shared" si="3"/>
        <v>29966.28</v>
      </c>
      <c r="P157" s="22"/>
      <c r="Q157" s="22"/>
    </row>
    <row r="158" spans="1:17" x14ac:dyDescent="0.25">
      <c r="A158" s="20">
        <v>153</v>
      </c>
      <c r="B158" t="s">
        <v>19</v>
      </c>
      <c r="C158" t="s">
        <v>36</v>
      </c>
      <c r="D158" t="s">
        <v>26</v>
      </c>
      <c r="E158" t="s">
        <v>30</v>
      </c>
      <c r="F158" s="23" t="s">
        <v>24</v>
      </c>
      <c r="G158" s="23" t="s">
        <v>24</v>
      </c>
      <c r="H158" s="23">
        <v>0.26</v>
      </c>
      <c r="I158">
        <v>1</v>
      </c>
      <c r="J158" s="24" t="str">
        <f>VLOOKUP(H158,[1]Güteklasse!$B$4:$C$8,2)</f>
        <v>A</v>
      </c>
      <c r="K158" t="str">
        <f>VLOOKUP(E158,[1]Händleradressen!$B$3:$E$6,4,0)</f>
        <v>Hamburg</v>
      </c>
      <c r="L158" t="s">
        <v>22</v>
      </c>
      <c r="M158" s="21">
        <v>8488</v>
      </c>
      <c r="N158" s="22">
        <v>54.06</v>
      </c>
      <c r="O158" s="22">
        <f t="shared" si="3"/>
        <v>458861.28</v>
      </c>
      <c r="P158" s="22"/>
      <c r="Q158" s="22"/>
    </row>
    <row r="159" spans="1:17" x14ac:dyDescent="0.25">
      <c r="A159" s="20">
        <v>2</v>
      </c>
      <c r="B159" t="s">
        <v>29</v>
      </c>
      <c r="C159" t="s">
        <v>31</v>
      </c>
      <c r="D159" t="s">
        <v>26</v>
      </c>
      <c r="E159" t="s">
        <v>23</v>
      </c>
      <c r="F159" s="23" t="s">
        <v>24</v>
      </c>
      <c r="G159" s="23" t="s">
        <v>24</v>
      </c>
      <c r="H159" s="23">
        <v>0</v>
      </c>
      <c r="I159">
        <v>3</v>
      </c>
      <c r="J159" s="24" t="str">
        <f>VLOOKUP(H159,[1]Güteklasse!$B$4:$C$8,2)</f>
        <v>A</v>
      </c>
      <c r="K159" t="str">
        <f>VLOOKUP(E159,[1]Händleradressen!$B$3:$E$6,4,0)</f>
        <v>Düsseldorf</v>
      </c>
      <c r="L159" t="s">
        <v>22</v>
      </c>
      <c r="M159" s="21">
        <v>1</v>
      </c>
      <c r="N159" s="22">
        <v>53.28</v>
      </c>
      <c r="O159" s="22">
        <f t="shared" si="3"/>
        <v>53.28</v>
      </c>
      <c r="P159" s="22"/>
      <c r="Q159" s="22"/>
    </row>
    <row r="160" spans="1:17" x14ac:dyDescent="0.25">
      <c r="A160" s="20">
        <v>155</v>
      </c>
      <c r="B160" t="s">
        <v>32</v>
      </c>
      <c r="C160" t="s">
        <v>20</v>
      </c>
      <c r="D160" t="s">
        <v>26</v>
      </c>
      <c r="E160" t="s">
        <v>23</v>
      </c>
      <c r="F160" s="23" t="s">
        <v>24</v>
      </c>
      <c r="G160" s="23" t="s">
        <v>24</v>
      </c>
      <c r="H160" s="23">
        <v>0.26</v>
      </c>
      <c r="I160">
        <v>3</v>
      </c>
      <c r="J160" s="24" t="str">
        <f>VLOOKUP(H160,[1]Güteklasse!$B$4:$C$8,2)</f>
        <v>A</v>
      </c>
      <c r="K160" t="str">
        <f>VLOOKUP(E160,[1]Händleradressen!$B$3:$E$6,4,0)</f>
        <v>Düsseldorf</v>
      </c>
      <c r="L160" t="s">
        <v>22</v>
      </c>
      <c r="M160" s="21">
        <v>26</v>
      </c>
      <c r="N160" s="22">
        <v>54.65</v>
      </c>
      <c r="O160" s="22">
        <f t="shared" si="3"/>
        <v>1420.8999999999999</v>
      </c>
      <c r="P160" s="22"/>
      <c r="Q160" s="22"/>
    </row>
    <row r="161" spans="1:17" x14ac:dyDescent="0.25">
      <c r="A161" s="20">
        <v>156</v>
      </c>
      <c r="B161" t="s">
        <v>19</v>
      </c>
      <c r="C161" t="s">
        <v>36</v>
      </c>
      <c r="D161" t="s">
        <v>33</v>
      </c>
      <c r="E161" t="s">
        <v>23</v>
      </c>
      <c r="F161" s="23" t="s">
        <v>24</v>
      </c>
      <c r="G161" s="23"/>
      <c r="H161" s="23">
        <v>0.27</v>
      </c>
      <c r="I161">
        <v>1</v>
      </c>
      <c r="J161" s="24" t="str">
        <f>VLOOKUP(H161,[1]Güteklasse!$B$4:$C$8,2)</f>
        <v>A</v>
      </c>
      <c r="K161" t="str">
        <f>VLOOKUP(E161,[1]Händleradressen!$B$3:$E$6,4,0)</f>
        <v>Düsseldorf</v>
      </c>
      <c r="L161" t="s">
        <v>27</v>
      </c>
      <c r="M161" s="21">
        <v>4534</v>
      </c>
      <c r="N161" s="22">
        <v>0.24</v>
      </c>
      <c r="O161" s="22">
        <f t="shared" si="3"/>
        <v>1088.1599999999999</v>
      </c>
      <c r="P161" s="22"/>
      <c r="Q161" s="22"/>
    </row>
    <row r="162" spans="1:17" x14ac:dyDescent="0.25">
      <c r="A162" s="20">
        <v>157</v>
      </c>
      <c r="B162" t="s">
        <v>19</v>
      </c>
      <c r="C162" t="s">
        <v>25</v>
      </c>
      <c r="D162" t="s">
        <v>34</v>
      </c>
      <c r="E162" t="s">
        <v>38</v>
      </c>
      <c r="F162" s="23" t="s">
        <v>24</v>
      </c>
      <c r="G162" s="23" t="s">
        <v>24</v>
      </c>
      <c r="H162" s="23">
        <v>0.27</v>
      </c>
      <c r="I162">
        <v>5</v>
      </c>
      <c r="J162" s="24" t="str">
        <f>VLOOKUP(H162,[1]Güteklasse!$B$4:$C$8,2)</f>
        <v>A</v>
      </c>
      <c r="K162" t="str">
        <f>VLOOKUP(E162,[1]Händleradressen!$B$3:$E$6,4,0)</f>
        <v>Köln</v>
      </c>
      <c r="L162" t="s">
        <v>22</v>
      </c>
      <c r="M162" s="21">
        <v>363</v>
      </c>
      <c r="N162" s="22">
        <v>49.8</v>
      </c>
      <c r="O162" s="22">
        <f t="shared" si="3"/>
        <v>18077.399999999998</v>
      </c>
      <c r="P162" s="22"/>
      <c r="Q162" s="22"/>
    </row>
    <row r="163" spans="1:17" x14ac:dyDescent="0.25">
      <c r="A163" s="20">
        <v>215</v>
      </c>
      <c r="B163" t="s">
        <v>32</v>
      </c>
      <c r="C163" t="s">
        <v>20</v>
      </c>
      <c r="D163" t="s">
        <v>37</v>
      </c>
      <c r="E163" t="s">
        <v>38</v>
      </c>
      <c r="F163" s="23" t="s">
        <v>24</v>
      </c>
      <c r="G163" s="23"/>
      <c r="H163" s="23">
        <v>0.36</v>
      </c>
      <c r="I163">
        <v>3</v>
      </c>
      <c r="J163" s="24" t="str">
        <f>VLOOKUP(H163,[1]Güteklasse!$B$4:$C$8,2)</f>
        <v>B</v>
      </c>
      <c r="K163" t="str">
        <f>VLOOKUP(E163,[1]Händleradressen!$B$3:$E$6,4,0)</f>
        <v>Köln</v>
      </c>
      <c r="L163" t="s">
        <v>27</v>
      </c>
      <c r="M163" s="21">
        <v>100</v>
      </c>
      <c r="N163" s="22">
        <v>0.54</v>
      </c>
      <c r="O163" s="22">
        <f t="shared" si="3"/>
        <v>54</v>
      </c>
      <c r="P163" s="22"/>
      <c r="Q163" s="22"/>
    </row>
    <row r="164" spans="1:17" x14ac:dyDescent="0.25">
      <c r="A164" s="20">
        <v>448</v>
      </c>
      <c r="B164" t="s">
        <v>29</v>
      </c>
      <c r="C164" t="s">
        <v>36</v>
      </c>
      <c r="D164" t="s">
        <v>35</v>
      </c>
      <c r="E164" t="s">
        <v>23</v>
      </c>
      <c r="F164" s="23" t="s">
        <v>24</v>
      </c>
      <c r="G164" s="23"/>
      <c r="H164" s="23">
        <v>0.75</v>
      </c>
      <c r="I164">
        <v>4</v>
      </c>
      <c r="J164" s="24" t="str">
        <f>VLOOKUP(H164,[1]Güteklasse!$B$4:$C$8,2)</f>
        <v>D</v>
      </c>
      <c r="K164" t="str">
        <f>VLOOKUP(E164,[1]Händleradressen!$B$3:$E$6,4,0)</f>
        <v>Düsseldorf</v>
      </c>
      <c r="L164" t="s">
        <v>27</v>
      </c>
      <c r="M164" s="21">
        <v>774</v>
      </c>
      <c r="N164" s="22">
        <v>7.0000000000000007E-2</v>
      </c>
      <c r="O164" s="22">
        <f t="shared" si="3"/>
        <v>54.180000000000007</v>
      </c>
      <c r="P164" s="22"/>
      <c r="Q164" s="22"/>
    </row>
    <row r="165" spans="1:17" x14ac:dyDescent="0.25">
      <c r="A165" s="20">
        <v>160</v>
      </c>
      <c r="B165" t="s">
        <v>29</v>
      </c>
      <c r="C165" t="s">
        <v>31</v>
      </c>
      <c r="D165" t="s">
        <v>26</v>
      </c>
      <c r="E165" t="s">
        <v>23</v>
      </c>
      <c r="F165" s="23" t="s">
        <v>24</v>
      </c>
      <c r="G165" s="23" t="s">
        <v>24</v>
      </c>
      <c r="H165" s="23">
        <v>0.27</v>
      </c>
      <c r="I165">
        <v>1</v>
      </c>
      <c r="J165" s="24" t="str">
        <f>VLOOKUP(H165,[1]Güteklasse!$B$4:$C$8,2)</f>
        <v>A</v>
      </c>
      <c r="K165" t="str">
        <f>VLOOKUP(E165,[1]Händleradressen!$B$3:$E$6,4,0)</f>
        <v>Düsseldorf</v>
      </c>
      <c r="L165" t="s">
        <v>22</v>
      </c>
      <c r="M165" s="21">
        <v>25</v>
      </c>
      <c r="N165" s="22">
        <v>49.53</v>
      </c>
      <c r="O165" s="22">
        <f t="shared" si="3"/>
        <v>1238.25</v>
      </c>
      <c r="P165" s="22"/>
      <c r="Q165" s="22"/>
    </row>
    <row r="166" spans="1:17" x14ac:dyDescent="0.25">
      <c r="A166" s="20">
        <v>327</v>
      </c>
      <c r="B166" t="s">
        <v>32</v>
      </c>
      <c r="C166" t="s">
        <v>25</v>
      </c>
      <c r="D166" t="s">
        <v>37</v>
      </c>
      <c r="E166" t="s">
        <v>28</v>
      </c>
      <c r="F166" s="23"/>
      <c r="G166" s="23"/>
      <c r="H166" s="23">
        <v>0.54</v>
      </c>
      <c r="I166">
        <v>3</v>
      </c>
      <c r="J166" s="24" t="str">
        <f>VLOOKUP(H166,[1]Güteklasse!$B$4:$C$8,2)</f>
        <v>C</v>
      </c>
      <c r="K166" t="str">
        <f>VLOOKUP(E166,[1]Händleradressen!$B$3:$E$6,4,0)</f>
        <v>München</v>
      </c>
      <c r="L166" t="s">
        <v>27</v>
      </c>
      <c r="M166" s="21">
        <v>464</v>
      </c>
      <c r="N166" s="22">
        <v>0.12</v>
      </c>
      <c r="O166" s="22">
        <f t="shared" si="3"/>
        <v>55.68</v>
      </c>
      <c r="P166" s="22"/>
      <c r="Q166" s="22"/>
    </row>
    <row r="167" spans="1:17" x14ac:dyDescent="0.25">
      <c r="A167" s="20">
        <v>477</v>
      </c>
      <c r="B167" t="s">
        <v>29</v>
      </c>
      <c r="C167" t="s">
        <v>31</v>
      </c>
      <c r="D167" t="s">
        <v>26</v>
      </c>
      <c r="E167" t="s">
        <v>38</v>
      </c>
      <c r="F167" s="23" t="s">
        <v>24</v>
      </c>
      <c r="G167" s="23"/>
      <c r="H167" s="23">
        <v>0.82</v>
      </c>
      <c r="I167">
        <v>3</v>
      </c>
      <c r="J167" s="24" t="str">
        <f>VLOOKUP(H167,[1]Güteklasse!$B$4:$C$8,2)</f>
        <v>D</v>
      </c>
      <c r="K167" t="str">
        <f>VLOOKUP(E167,[1]Händleradressen!$B$3:$E$6,4,0)</f>
        <v>Köln</v>
      </c>
      <c r="L167" t="s">
        <v>27</v>
      </c>
      <c r="M167" s="21">
        <v>627</v>
      </c>
      <c r="N167" s="22">
        <v>0.09</v>
      </c>
      <c r="O167" s="22">
        <f t="shared" si="3"/>
        <v>56.43</v>
      </c>
      <c r="P167" s="22"/>
      <c r="Q167" s="22"/>
    </row>
    <row r="168" spans="1:17" x14ac:dyDescent="0.25">
      <c r="A168" s="20">
        <v>163</v>
      </c>
      <c r="B168" t="s">
        <v>19</v>
      </c>
      <c r="C168" t="s">
        <v>20</v>
      </c>
      <c r="D168" t="s">
        <v>21</v>
      </c>
      <c r="E168" t="s">
        <v>38</v>
      </c>
      <c r="F168" s="23" t="s">
        <v>24</v>
      </c>
      <c r="G168" s="23" t="s">
        <v>24</v>
      </c>
      <c r="H168" s="23">
        <v>0.28000000000000003</v>
      </c>
      <c r="I168">
        <v>4</v>
      </c>
      <c r="J168" s="24" t="str">
        <f>VLOOKUP(H168,[1]Güteklasse!$B$4:$C$8,2)</f>
        <v>A</v>
      </c>
      <c r="K168" t="str">
        <f>VLOOKUP(E168,[1]Händleradressen!$B$3:$E$6,4,0)</f>
        <v>Köln</v>
      </c>
      <c r="L168" t="s">
        <v>22</v>
      </c>
      <c r="M168" s="21">
        <v>9889</v>
      </c>
      <c r="N168" s="22">
        <v>46</v>
      </c>
      <c r="O168" s="22">
        <f t="shared" si="3"/>
        <v>454894</v>
      </c>
      <c r="P168" s="22"/>
      <c r="Q168" s="22"/>
    </row>
    <row r="169" spans="1:17" x14ac:dyDescent="0.25">
      <c r="A169" s="20">
        <v>442</v>
      </c>
      <c r="B169" t="s">
        <v>32</v>
      </c>
      <c r="C169" t="s">
        <v>20</v>
      </c>
      <c r="D169" t="s">
        <v>21</v>
      </c>
      <c r="E169" t="s">
        <v>23</v>
      </c>
      <c r="F169" s="23" t="s">
        <v>24</v>
      </c>
      <c r="G169" s="23"/>
      <c r="H169" s="23">
        <v>0.74</v>
      </c>
      <c r="I169">
        <v>4</v>
      </c>
      <c r="J169" s="24" t="str">
        <f>VLOOKUP(H169,[1]Güteklasse!$B$4:$C$8,2)</f>
        <v>D</v>
      </c>
      <c r="K169" t="str">
        <f>VLOOKUP(E169,[1]Händleradressen!$B$3:$E$6,4,0)</f>
        <v>Düsseldorf</v>
      </c>
      <c r="L169" t="s">
        <v>27</v>
      </c>
      <c r="M169" s="21">
        <v>575</v>
      </c>
      <c r="N169" s="22">
        <v>0.1</v>
      </c>
      <c r="O169" s="22">
        <f t="shared" si="3"/>
        <v>57.5</v>
      </c>
      <c r="P169" s="22"/>
      <c r="Q169" s="22"/>
    </row>
    <row r="170" spans="1:17" x14ac:dyDescent="0.25">
      <c r="A170" s="20">
        <v>388</v>
      </c>
      <c r="B170" t="s">
        <v>32</v>
      </c>
      <c r="C170" t="s">
        <v>20</v>
      </c>
      <c r="D170" t="s">
        <v>40</v>
      </c>
      <c r="E170" t="s">
        <v>30</v>
      </c>
      <c r="F170" s="23" t="s">
        <v>24</v>
      </c>
      <c r="G170" s="23"/>
      <c r="H170" s="23">
        <v>0.64</v>
      </c>
      <c r="I170">
        <v>1</v>
      </c>
      <c r="J170" s="24" t="str">
        <f>VLOOKUP(H170,[1]Güteklasse!$B$4:$C$8,2)</f>
        <v>D</v>
      </c>
      <c r="K170" t="str">
        <f>VLOOKUP(E170,[1]Händleradressen!$B$3:$E$6,4,0)</f>
        <v>Hamburg</v>
      </c>
      <c r="L170" t="s">
        <v>27</v>
      </c>
      <c r="M170" s="21">
        <v>860</v>
      </c>
      <c r="N170" s="22">
        <v>7.0000000000000007E-2</v>
      </c>
      <c r="O170" s="22">
        <f t="shared" si="3"/>
        <v>60.2</v>
      </c>
      <c r="P170" s="22"/>
      <c r="Q170" s="22"/>
    </row>
    <row r="171" spans="1:17" x14ac:dyDescent="0.25">
      <c r="A171" s="20">
        <v>261</v>
      </c>
      <c r="B171" t="s">
        <v>29</v>
      </c>
      <c r="C171" t="s">
        <v>20</v>
      </c>
      <c r="D171" t="s">
        <v>37</v>
      </c>
      <c r="E171" t="s">
        <v>38</v>
      </c>
      <c r="F171" s="23" t="s">
        <v>24</v>
      </c>
      <c r="G171" s="23"/>
      <c r="H171" s="23">
        <v>0.42</v>
      </c>
      <c r="I171">
        <v>2</v>
      </c>
      <c r="J171" s="24" t="str">
        <f>VLOOKUP(H171,[1]Güteklasse!$B$4:$C$8,2)</f>
        <v>B</v>
      </c>
      <c r="K171" t="str">
        <f>VLOOKUP(E171,[1]Händleradressen!$B$3:$E$6,4,0)</f>
        <v>Köln</v>
      </c>
      <c r="L171" t="s">
        <v>27</v>
      </c>
      <c r="M171" s="21">
        <v>620</v>
      </c>
      <c r="N171" s="22">
        <v>0.1</v>
      </c>
      <c r="O171" s="22">
        <f t="shared" si="3"/>
        <v>62</v>
      </c>
      <c r="P171" s="22"/>
      <c r="Q171" s="22"/>
    </row>
    <row r="172" spans="1:17" x14ac:dyDescent="0.25">
      <c r="A172" s="20">
        <v>523</v>
      </c>
      <c r="B172" t="s">
        <v>29</v>
      </c>
      <c r="C172" t="s">
        <v>20</v>
      </c>
      <c r="D172" t="s">
        <v>34</v>
      </c>
      <c r="E172" t="s">
        <v>23</v>
      </c>
      <c r="F172" s="23" t="s">
        <v>24</v>
      </c>
      <c r="G172" s="23"/>
      <c r="H172" s="23">
        <v>0.89</v>
      </c>
      <c r="I172">
        <v>2</v>
      </c>
      <c r="J172" s="24" t="str">
        <f>VLOOKUP(H172,[1]Güteklasse!$B$4:$C$8,2)</f>
        <v>D</v>
      </c>
      <c r="K172" t="str">
        <f>VLOOKUP(E172,[1]Händleradressen!$B$3:$E$6,4,0)</f>
        <v>Düsseldorf</v>
      </c>
      <c r="L172" t="s">
        <v>27</v>
      </c>
      <c r="M172" s="21">
        <v>196</v>
      </c>
      <c r="N172" s="22">
        <v>0.33</v>
      </c>
      <c r="O172" s="22">
        <f t="shared" si="3"/>
        <v>64.680000000000007</v>
      </c>
      <c r="P172" s="22"/>
      <c r="Q172" s="22"/>
    </row>
    <row r="173" spans="1:17" x14ac:dyDescent="0.25">
      <c r="A173" s="20">
        <v>510</v>
      </c>
      <c r="B173" t="s">
        <v>32</v>
      </c>
      <c r="C173" t="s">
        <v>20</v>
      </c>
      <c r="D173" t="s">
        <v>26</v>
      </c>
      <c r="E173" t="s">
        <v>23</v>
      </c>
      <c r="F173" s="23" t="s">
        <v>24</v>
      </c>
      <c r="G173" s="23"/>
      <c r="H173" s="23">
        <v>0.87</v>
      </c>
      <c r="I173">
        <v>4</v>
      </c>
      <c r="J173" s="24" t="str">
        <f>VLOOKUP(H173,[1]Güteklasse!$B$4:$C$8,2)</f>
        <v>D</v>
      </c>
      <c r="K173" t="str">
        <f>VLOOKUP(E173,[1]Händleradressen!$B$3:$E$6,4,0)</f>
        <v>Düsseldorf</v>
      </c>
      <c r="L173" t="s">
        <v>27</v>
      </c>
      <c r="M173" s="21">
        <v>827</v>
      </c>
      <c r="N173" s="22">
        <v>0.08</v>
      </c>
      <c r="O173" s="22">
        <f t="shared" si="3"/>
        <v>66.16</v>
      </c>
      <c r="P173" s="22"/>
      <c r="Q173" s="22"/>
    </row>
    <row r="174" spans="1:17" x14ac:dyDescent="0.25">
      <c r="A174" s="20">
        <v>415</v>
      </c>
      <c r="B174" t="s">
        <v>32</v>
      </c>
      <c r="C174" t="s">
        <v>36</v>
      </c>
      <c r="D174" t="s">
        <v>34</v>
      </c>
      <c r="E174" t="s">
        <v>30</v>
      </c>
      <c r="F174" s="23" t="s">
        <v>24</v>
      </c>
      <c r="G174" s="23"/>
      <c r="H174" s="23">
        <v>0.68</v>
      </c>
      <c r="I174">
        <v>4</v>
      </c>
      <c r="J174" s="24" t="str">
        <f>VLOOKUP(H174,[1]Güteklasse!$B$4:$C$8,2)</f>
        <v>D</v>
      </c>
      <c r="K174" t="str">
        <f>VLOOKUP(E174,[1]Händleradressen!$B$3:$E$6,4,0)</f>
        <v>Hamburg</v>
      </c>
      <c r="L174" t="s">
        <v>27</v>
      </c>
      <c r="M174" s="21">
        <v>746</v>
      </c>
      <c r="N174" s="22">
        <v>0.09</v>
      </c>
      <c r="O174" s="22">
        <f t="shared" si="3"/>
        <v>67.14</v>
      </c>
      <c r="P174" s="22"/>
      <c r="Q174" s="22"/>
    </row>
    <row r="175" spans="1:17" x14ac:dyDescent="0.25">
      <c r="A175" s="20">
        <v>170</v>
      </c>
      <c r="B175" t="s">
        <v>29</v>
      </c>
      <c r="C175" t="s">
        <v>36</v>
      </c>
      <c r="D175" t="s">
        <v>35</v>
      </c>
      <c r="E175" t="s">
        <v>28</v>
      </c>
      <c r="F175" s="23" t="s">
        <v>24</v>
      </c>
      <c r="G175" s="23"/>
      <c r="H175" s="23">
        <v>0.28999999999999998</v>
      </c>
      <c r="I175">
        <v>2</v>
      </c>
      <c r="J175" s="24" t="str">
        <f>VLOOKUP(H175,[1]Güteklasse!$B$4:$C$8,2)</f>
        <v>A</v>
      </c>
      <c r="K175" t="str">
        <f>VLOOKUP(E175,[1]Händleradressen!$B$3:$E$6,4,0)</f>
        <v>München</v>
      </c>
      <c r="L175" t="s">
        <v>27</v>
      </c>
      <c r="M175" s="21">
        <v>759</v>
      </c>
      <c r="N175" s="22">
        <v>0.95</v>
      </c>
      <c r="O175" s="22">
        <f t="shared" si="3"/>
        <v>721.05</v>
      </c>
      <c r="P175" s="22"/>
      <c r="Q175" s="22"/>
    </row>
    <row r="176" spans="1:17" x14ac:dyDescent="0.25">
      <c r="A176" s="20">
        <v>216</v>
      </c>
      <c r="B176" t="s">
        <v>32</v>
      </c>
      <c r="C176" t="s">
        <v>36</v>
      </c>
      <c r="D176" t="s">
        <v>21</v>
      </c>
      <c r="E176" t="s">
        <v>38</v>
      </c>
      <c r="F176" s="23" t="s">
        <v>24</v>
      </c>
      <c r="G176" s="23"/>
      <c r="H176" s="23">
        <v>0.36</v>
      </c>
      <c r="I176">
        <v>4</v>
      </c>
      <c r="J176" s="24" t="str">
        <f>VLOOKUP(H176,[1]Güteklasse!$B$4:$C$8,2)</f>
        <v>B</v>
      </c>
      <c r="K176" t="str">
        <f>VLOOKUP(E176,[1]Händleradressen!$B$3:$E$6,4,0)</f>
        <v>Köln</v>
      </c>
      <c r="L176" t="s">
        <v>27</v>
      </c>
      <c r="M176" s="21">
        <v>503</v>
      </c>
      <c r="N176" s="22">
        <v>0.14000000000000001</v>
      </c>
      <c r="O176" s="22">
        <f t="shared" si="3"/>
        <v>70.42</v>
      </c>
      <c r="P176" s="22"/>
      <c r="Q176" s="22"/>
    </row>
    <row r="177" spans="1:17" x14ac:dyDescent="0.25">
      <c r="A177" s="20">
        <v>172</v>
      </c>
      <c r="B177" t="s">
        <v>32</v>
      </c>
      <c r="C177" t="s">
        <v>36</v>
      </c>
      <c r="D177" t="s">
        <v>21</v>
      </c>
      <c r="E177" t="s">
        <v>23</v>
      </c>
      <c r="F177" s="23" t="s">
        <v>24</v>
      </c>
      <c r="G177" s="23"/>
      <c r="H177" s="23">
        <v>0.28999999999999998</v>
      </c>
      <c r="I177">
        <v>1</v>
      </c>
      <c r="J177" s="24" t="str">
        <f>VLOOKUP(H177,[1]Güteklasse!$B$4:$C$8,2)</f>
        <v>A</v>
      </c>
      <c r="K177" t="str">
        <f>VLOOKUP(E177,[1]Händleradressen!$B$3:$E$6,4,0)</f>
        <v>Düsseldorf</v>
      </c>
      <c r="L177" t="s">
        <v>27</v>
      </c>
      <c r="M177" s="21">
        <v>643</v>
      </c>
      <c r="N177" s="22">
        <v>0.85</v>
      </c>
      <c r="O177" s="22">
        <f t="shared" si="3"/>
        <v>546.54999999999995</v>
      </c>
      <c r="P177" s="22"/>
      <c r="Q177" s="22"/>
    </row>
    <row r="178" spans="1:17" x14ac:dyDescent="0.25">
      <c r="A178" s="20">
        <v>173</v>
      </c>
      <c r="B178" t="s">
        <v>19</v>
      </c>
      <c r="C178" t="s">
        <v>31</v>
      </c>
      <c r="D178" t="s">
        <v>26</v>
      </c>
      <c r="E178" t="s">
        <v>23</v>
      </c>
      <c r="F178" s="23" t="s">
        <v>24</v>
      </c>
      <c r="G178" s="23"/>
      <c r="H178" s="23">
        <v>0.3</v>
      </c>
      <c r="I178">
        <v>1</v>
      </c>
      <c r="J178" s="24" t="str">
        <f>VLOOKUP(H178,[1]Güteklasse!$B$4:$C$8,2)</f>
        <v>A</v>
      </c>
      <c r="K178" t="str">
        <f>VLOOKUP(E178,[1]Händleradressen!$B$3:$E$6,4,0)</f>
        <v>Düsseldorf</v>
      </c>
      <c r="L178" t="s">
        <v>22</v>
      </c>
      <c r="M178" s="21">
        <v>656</v>
      </c>
      <c r="N178" s="22">
        <v>46.92</v>
      </c>
      <c r="O178" s="22">
        <f t="shared" si="3"/>
        <v>30779.52</v>
      </c>
      <c r="P178" s="22"/>
      <c r="Q178" s="22"/>
    </row>
    <row r="179" spans="1:17" x14ac:dyDescent="0.25">
      <c r="A179" s="20">
        <v>174</v>
      </c>
      <c r="B179" t="s">
        <v>29</v>
      </c>
      <c r="C179" t="s">
        <v>25</v>
      </c>
      <c r="D179" t="s">
        <v>26</v>
      </c>
      <c r="E179" t="s">
        <v>23</v>
      </c>
      <c r="F179" s="23" t="s">
        <v>24</v>
      </c>
      <c r="G179" s="23"/>
      <c r="H179" s="23">
        <v>0.3</v>
      </c>
      <c r="I179">
        <v>1</v>
      </c>
      <c r="J179" s="24" t="str">
        <f>VLOOKUP(H179,[1]Güteklasse!$B$4:$C$8,2)</f>
        <v>A</v>
      </c>
      <c r="K179" t="str">
        <f>VLOOKUP(E179,[1]Händleradressen!$B$3:$E$6,4,0)</f>
        <v>Düsseldorf</v>
      </c>
      <c r="L179" t="s">
        <v>22</v>
      </c>
      <c r="M179" s="21">
        <v>42</v>
      </c>
      <c r="N179" s="22">
        <v>48.83</v>
      </c>
      <c r="O179" s="22">
        <f t="shared" si="3"/>
        <v>2050.86</v>
      </c>
      <c r="P179" s="22"/>
      <c r="Q179" s="22"/>
    </row>
    <row r="180" spans="1:17" x14ac:dyDescent="0.25">
      <c r="A180" s="20">
        <v>175</v>
      </c>
      <c r="B180" t="s">
        <v>29</v>
      </c>
      <c r="C180" t="s">
        <v>31</v>
      </c>
      <c r="D180" t="s">
        <v>33</v>
      </c>
      <c r="E180" t="s">
        <v>30</v>
      </c>
      <c r="F180" s="23" t="s">
        <v>24</v>
      </c>
      <c r="G180" s="23"/>
      <c r="H180" s="23">
        <v>0.3</v>
      </c>
      <c r="I180">
        <v>2</v>
      </c>
      <c r="J180" s="24" t="str">
        <f>VLOOKUP(H180,[1]Güteklasse!$B$4:$C$8,2)</f>
        <v>A</v>
      </c>
      <c r="K180" t="str">
        <f>VLOOKUP(E180,[1]Händleradressen!$B$3:$E$6,4,0)</f>
        <v>Hamburg</v>
      </c>
      <c r="L180" t="s">
        <v>22</v>
      </c>
      <c r="M180" s="21">
        <v>42</v>
      </c>
      <c r="N180" s="22">
        <v>49.41</v>
      </c>
      <c r="O180" s="22">
        <f t="shared" si="3"/>
        <v>2075.2199999999998</v>
      </c>
      <c r="P180" s="22"/>
      <c r="Q180" s="22"/>
    </row>
    <row r="181" spans="1:17" x14ac:dyDescent="0.25">
      <c r="A181" s="20">
        <v>451</v>
      </c>
      <c r="B181" t="s">
        <v>32</v>
      </c>
      <c r="C181" t="s">
        <v>20</v>
      </c>
      <c r="D181" t="s">
        <v>37</v>
      </c>
      <c r="E181" t="s">
        <v>28</v>
      </c>
      <c r="F181" s="23"/>
      <c r="G181" s="23"/>
      <c r="H181" s="23">
        <v>0.75</v>
      </c>
      <c r="I181">
        <v>4</v>
      </c>
      <c r="J181" s="24" t="str">
        <f>VLOOKUP(H181,[1]Güteklasse!$B$4:$C$8,2)</f>
        <v>D</v>
      </c>
      <c r="K181" t="str">
        <f>VLOOKUP(E181,[1]Händleradressen!$B$3:$E$6,4,0)</f>
        <v>München</v>
      </c>
      <c r="L181" t="s">
        <v>27</v>
      </c>
      <c r="M181" s="21">
        <v>156</v>
      </c>
      <c r="N181" s="22">
        <v>0.47</v>
      </c>
      <c r="O181" s="22">
        <f t="shared" si="3"/>
        <v>73.319999999999993</v>
      </c>
      <c r="P181" s="22"/>
      <c r="Q181" s="22"/>
    </row>
    <row r="182" spans="1:17" x14ac:dyDescent="0.25">
      <c r="A182" s="20">
        <v>277</v>
      </c>
      <c r="B182" t="s">
        <v>29</v>
      </c>
      <c r="C182" t="s">
        <v>20</v>
      </c>
      <c r="D182" t="s">
        <v>26</v>
      </c>
      <c r="E182" t="s">
        <v>30</v>
      </c>
      <c r="F182" s="23" t="s">
        <v>24</v>
      </c>
      <c r="G182" s="23"/>
      <c r="H182" s="23">
        <v>0.44</v>
      </c>
      <c r="I182">
        <v>2</v>
      </c>
      <c r="J182" s="24" t="str">
        <f>VLOOKUP(H182,[1]Güteklasse!$B$4:$C$8,2)</f>
        <v>B</v>
      </c>
      <c r="K182" t="str">
        <f>VLOOKUP(E182,[1]Händleradressen!$B$3:$E$6,4,0)</f>
        <v>Hamburg</v>
      </c>
      <c r="L182" t="s">
        <v>27</v>
      </c>
      <c r="M182" s="21">
        <v>208</v>
      </c>
      <c r="N182" s="22">
        <v>0.36</v>
      </c>
      <c r="O182" s="22">
        <f t="shared" si="3"/>
        <v>74.88</v>
      </c>
      <c r="P182" s="22"/>
      <c r="Q182" s="22"/>
    </row>
    <row r="183" spans="1:17" x14ac:dyDescent="0.25">
      <c r="A183" s="20">
        <v>303</v>
      </c>
      <c r="B183" t="s">
        <v>29</v>
      </c>
      <c r="C183" t="s">
        <v>25</v>
      </c>
      <c r="D183" t="s">
        <v>26</v>
      </c>
      <c r="E183" t="s">
        <v>28</v>
      </c>
      <c r="F183" s="23"/>
      <c r="G183" s="23"/>
      <c r="H183" s="23">
        <v>0.5</v>
      </c>
      <c r="I183">
        <v>2</v>
      </c>
      <c r="J183" s="24" t="str">
        <f>VLOOKUP(H183,[1]Güteklasse!$B$4:$C$8,2)</f>
        <v>C</v>
      </c>
      <c r="K183" t="str">
        <f>VLOOKUP(E183,[1]Händleradressen!$B$3:$E$6,4,0)</f>
        <v>München</v>
      </c>
      <c r="L183" t="s">
        <v>27</v>
      </c>
      <c r="M183" s="21">
        <v>312</v>
      </c>
      <c r="N183" s="22">
        <v>0.24</v>
      </c>
      <c r="O183" s="22">
        <f t="shared" si="3"/>
        <v>74.88</v>
      </c>
      <c r="P183" s="22"/>
      <c r="Q183" s="22"/>
    </row>
    <row r="184" spans="1:17" x14ac:dyDescent="0.25">
      <c r="A184" s="20">
        <v>68</v>
      </c>
      <c r="B184" t="s">
        <v>29</v>
      </c>
      <c r="C184" t="s">
        <v>31</v>
      </c>
      <c r="D184" t="s">
        <v>33</v>
      </c>
      <c r="E184" t="s">
        <v>38</v>
      </c>
      <c r="F184" s="23" t="s">
        <v>24</v>
      </c>
      <c r="G184" s="23"/>
      <c r="H184" s="23">
        <v>0.12</v>
      </c>
      <c r="I184">
        <v>4</v>
      </c>
      <c r="J184" s="24" t="str">
        <f>VLOOKUP(H184,[1]Güteklasse!$B$4:$C$8,2)</f>
        <v>A</v>
      </c>
      <c r="K184" t="str">
        <f>VLOOKUP(E184,[1]Händleradressen!$B$3:$E$6,4,0)</f>
        <v>Köln</v>
      </c>
      <c r="L184" t="s">
        <v>27</v>
      </c>
      <c r="M184" s="21">
        <v>198</v>
      </c>
      <c r="N184" s="22">
        <v>0.38</v>
      </c>
      <c r="O184" s="22">
        <f t="shared" si="3"/>
        <v>75.239999999999995</v>
      </c>
      <c r="P184" s="22"/>
      <c r="Q184" s="22"/>
    </row>
    <row r="185" spans="1:17" x14ac:dyDescent="0.25">
      <c r="A185" s="20">
        <v>180</v>
      </c>
      <c r="B185" t="s">
        <v>19</v>
      </c>
      <c r="C185" t="s">
        <v>31</v>
      </c>
      <c r="D185" t="s">
        <v>26</v>
      </c>
      <c r="E185" t="s">
        <v>30</v>
      </c>
      <c r="F185" s="23" t="s">
        <v>24</v>
      </c>
      <c r="G185" s="23" t="s">
        <v>24</v>
      </c>
      <c r="H185" s="23">
        <v>0.32</v>
      </c>
      <c r="I185">
        <v>2</v>
      </c>
      <c r="J185" s="24" t="str">
        <f>VLOOKUP(H185,[1]Güteklasse!$B$4:$C$8,2)</f>
        <v>A</v>
      </c>
      <c r="K185" t="str">
        <f>VLOOKUP(E185,[1]Händleradressen!$B$3:$E$6,4,0)</f>
        <v>Hamburg</v>
      </c>
      <c r="L185" t="s">
        <v>22</v>
      </c>
      <c r="M185" s="21">
        <v>234</v>
      </c>
      <c r="N185" s="22">
        <v>45.45</v>
      </c>
      <c r="O185" s="22">
        <f t="shared" si="3"/>
        <v>10635.300000000001</v>
      </c>
      <c r="P185" s="22"/>
      <c r="Q185" s="22"/>
    </row>
    <row r="186" spans="1:17" x14ac:dyDescent="0.25">
      <c r="A186" s="20">
        <v>179</v>
      </c>
      <c r="B186" t="s">
        <v>19</v>
      </c>
      <c r="C186" t="s">
        <v>31</v>
      </c>
      <c r="D186" t="s">
        <v>21</v>
      </c>
      <c r="E186" t="s">
        <v>28</v>
      </c>
      <c r="F186" s="23" t="s">
        <v>24</v>
      </c>
      <c r="G186" s="23"/>
      <c r="H186" s="23">
        <v>0.32</v>
      </c>
      <c r="I186">
        <v>4</v>
      </c>
      <c r="J186" s="24" t="str">
        <f>VLOOKUP(H186,[1]Güteklasse!$B$4:$C$8,2)</f>
        <v>A</v>
      </c>
      <c r="K186" t="str">
        <f>VLOOKUP(E186,[1]Händleradressen!$B$3:$E$6,4,0)</f>
        <v>München</v>
      </c>
      <c r="L186" t="s">
        <v>27</v>
      </c>
      <c r="M186" s="21">
        <v>343</v>
      </c>
      <c r="N186" s="22">
        <v>0.22</v>
      </c>
      <c r="O186" s="22">
        <f t="shared" si="3"/>
        <v>75.459999999999994</v>
      </c>
      <c r="P186" s="22"/>
      <c r="Q186" s="22"/>
    </row>
    <row r="187" spans="1:17" x14ac:dyDescent="0.25">
      <c r="A187" s="20">
        <v>121</v>
      </c>
      <c r="B187" t="s">
        <v>32</v>
      </c>
      <c r="C187" t="s">
        <v>25</v>
      </c>
      <c r="D187" t="s">
        <v>33</v>
      </c>
      <c r="E187" t="s">
        <v>38</v>
      </c>
      <c r="F187" s="23" t="s">
        <v>24</v>
      </c>
      <c r="G187" s="23"/>
      <c r="H187" s="23">
        <v>0.21</v>
      </c>
      <c r="I187">
        <v>2</v>
      </c>
      <c r="J187" s="24" t="str">
        <f>VLOOKUP(H187,[1]Güteklasse!$B$4:$C$8,2)</f>
        <v>A</v>
      </c>
      <c r="K187" t="str">
        <f>VLOOKUP(E187,[1]Händleradressen!$B$3:$E$6,4,0)</f>
        <v>Köln</v>
      </c>
      <c r="L187" t="s">
        <v>27</v>
      </c>
      <c r="M187" s="21">
        <v>497</v>
      </c>
      <c r="N187" s="22">
        <v>0.16</v>
      </c>
      <c r="O187" s="22">
        <f t="shared" si="3"/>
        <v>79.52</v>
      </c>
      <c r="P187" s="22"/>
      <c r="Q187" s="22"/>
    </row>
    <row r="188" spans="1:17" x14ac:dyDescent="0.25">
      <c r="A188" s="20">
        <v>168</v>
      </c>
      <c r="B188" t="s">
        <v>19</v>
      </c>
      <c r="C188" t="s">
        <v>31</v>
      </c>
      <c r="D188" t="s">
        <v>37</v>
      </c>
      <c r="E188" t="s">
        <v>38</v>
      </c>
      <c r="F188" s="23"/>
      <c r="G188" s="23"/>
      <c r="H188" s="23">
        <v>0.28999999999999998</v>
      </c>
      <c r="I188">
        <v>1</v>
      </c>
      <c r="J188" s="24" t="str">
        <f>VLOOKUP(H188,[1]Güteklasse!$B$4:$C$8,2)</f>
        <v>A</v>
      </c>
      <c r="K188" t="str">
        <f>VLOOKUP(E188,[1]Händleradressen!$B$3:$E$6,4,0)</f>
        <v>Köln</v>
      </c>
      <c r="L188" t="s">
        <v>27</v>
      </c>
      <c r="M188" s="21">
        <v>532</v>
      </c>
      <c r="N188" s="22">
        <v>0.15</v>
      </c>
      <c r="O188" s="22">
        <f t="shared" si="3"/>
        <v>79.8</v>
      </c>
      <c r="P188" s="22"/>
      <c r="Q188" s="22"/>
    </row>
    <row r="189" spans="1:17" x14ac:dyDescent="0.25">
      <c r="A189" s="20">
        <v>358</v>
      </c>
      <c r="B189" t="s">
        <v>32</v>
      </c>
      <c r="C189" t="s">
        <v>20</v>
      </c>
      <c r="D189" t="s">
        <v>26</v>
      </c>
      <c r="E189" t="s">
        <v>28</v>
      </c>
      <c r="F189" s="23" t="s">
        <v>24</v>
      </c>
      <c r="G189" s="23"/>
      <c r="H189" s="23">
        <v>0.59</v>
      </c>
      <c r="I189">
        <v>3</v>
      </c>
      <c r="J189" s="24" t="str">
        <f>VLOOKUP(H189,[1]Güteklasse!$B$4:$C$8,2)</f>
        <v>D</v>
      </c>
      <c r="K189" t="str">
        <f>VLOOKUP(E189,[1]Händleradressen!$B$3:$E$6,4,0)</f>
        <v>München</v>
      </c>
      <c r="L189" t="s">
        <v>27</v>
      </c>
      <c r="M189" s="21">
        <v>103</v>
      </c>
      <c r="N189" s="22">
        <v>0.8</v>
      </c>
      <c r="O189" s="22">
        <f t="shared" si="3"/>
        <v>82.4</v>
      </c>
      <c r="P189" s="22"/>
      <c r="Q189" s="22"/>
    </row>
    <row r="190" spans="1:17" x14ac:dyDescent="0.25">
      <c r="A190" s="20">
        <v>342</v>
      </c>
      <c r="B190" t="s">
        <v>32</v>
      </c>
      <c r="C190" t="s">
        <v>31</v>
      </c>
      <c r="D190" t="s">
        <v>33</v>
      </c>
      <c r="E190" t="s">
        <v>28</v>
      </c>
      <c r="F190" s="23"/>
      <c r="G190" s="23"/>
      <c r="H190" s="23">
        <v>0.56999999999999995</v>
      </c>
      <c r="I190">
        <v>3</v>
      </c>
      <c r="J190" s="24" t="str">
        <f>VLOOKUP(H190,[1]Güteklasse!$B$4:$C$8,2)</f>
        <v>C</v>
      </c>
      <c r="K190" t="str">
        <f>VLOOKUP(E190,[1]Händleradressen!$B$3:$E$6,4,0)</f>
        <v>München</v>
      </c>
      <c r="L190" t="s">
        <v>27</v>
      </c>
      <c r="M190" s="21">
        <v>218</v>
      </c>
      <c r="N190" s="22">
        <v>0.38</v>
      </c>
      <c r="O190" s="22">
        <f t="shared" si="3"/>
        <v>82.84</v>
      </c>
      <c r="P190" s="22"/>
      <c r="Q190" s="22"/>
    </row>
    <row r="191" spans="1:17" x14ac:dyDescent="0.25">
      <c r="A191" s="20">
        <v>186</v>
      </c>
      <c r="B191" t="s">
        <v>19</v>
      </c>
      <c r="C191" t="s">
        <v>36</v>
      </c>
      <c r="D191" t="s">
        <v>34</v>
      </c>
      <c r="E191" t="s">
        <v>28</v>
      </c>
      <c r="F191" s="23" t="s">
        <v>24</v>
      </c>
      <c r="G191" s="23"/>
      <c r="H191" s="23">
        <v>0.33</v>
      </c>
      <c r="I191">
        <v>4</v>
      </c>
      <c r="J191" s="24" t="str">
        <f>VLOOKUP(H191,[1]Güteklasse!$B$4:$C$8,2)</f>
        <v>A</v>
      </c>
      <c r="K191" t="str">
        <f>VLOOKUP(E191,[1]Händleradressen!$B$3:$E$6,4,0)</f>
        <v>München</v>
      </c>
      <c r="L191" t="s">
        <v>22</v>
      </c>
      <c r="M191" s="21">
        <v>123</v>
      </c>
      <c r="N191" s="22">
        <v>47.61</v>
      </c>
      <c r="O191" s="22">
        <f t="shared" si="3"/>
        <v>5856.03</v>
      </c>
      <c r="P191" s="22"/>
      <c r="Q191" s="22"/>
    </row>
    <row r="192" spans="1:17" x14ac:dyDescent="0.25">
      <c r="A192" s="20">
        <v>187</v>
      </c>
      <c r="B192" t="s">
        <v>19</v>
      </c>
      <c r="C192" t="s">
        <v>20</v>
      </c>
      <c r="D192" t="s">
        <v>34</v>
      </c>
      <c r="E192" t="s">
        <v>38</v>
      </c>
      <c r="F192" s="23" t="s">
        <v>24</v>
      </c>
      <c r="G192" s="23"/>
      <c r="H192" s="23">
        <v>0.33</v>
      </c>
      <c r="I192">
        <v>4</v>
      </c>
      <c r="J192" s="24" t="str">
        <f>VLOOKUP(H192,[1]Güteklasse!$B$4:$C$8,2)</f>
        <v>A</v>
      </c>
      <c r="K192" t="str">
        <f>VLOOKUP(E192,[1]Händleradressen!$B$3:$E$6,4,0)</f>
        <v>Köln</v>
      </c>
      <c r="L192" t="s">
        <v>22</v>
      </c>
      <c r="M192" s="21">
        <v>876</v>
      </c>
      <c r="N192" s="22">
        <v>49.14</v>
      </c>
      <c r="O192" s="22">
        <f t="shared" si="3"/>
        <v>43046.64</v>
      </c>
      <c r="P192" s="22"/>
      <c r="Q192" s="22"/>
    </row>
    <row r="193" spans="1:17" x14ac:dyDescent="0.25">
      <c r="A193" s="20">
        <v>188</v>
      </c>
      <c r="B193" t="s">
        <v>19</v>
      </c>
      <c r="C193" t="s">
        <v>25</v>
      </c>
      <c r="D193" t="s">
        <v>34</v>
      </c>
      <c r="E193" t="s">
        <v>38</v>
      </c>
      <c r="F193" s="23" t="s">
        <v>24</v>
      </c>
      <c r="G193" s="23"/>
      <c r="H193" s="23">
        <v>0.33</v>
      </c>
      <c r="I193">
        <v>5</v>
      </c>
      <c r="J193" s="24" t="str">
        <f>VLOOKUP(H193,[1]Güteklasse!$B$4:$C$8,2)</f>
        <v>A</v>
      </c>
      <c r="K193" t="str">
        <f>VLOOKUP(E193,[1]Händleradressen!$B$3:$E$6,4,0)</f>
        <v>Köln</v>
      </c>
      <c r="L193" t="s">
        <v>22</v>
      </c>
      <c r="M193" s="21">
        <v>1235</v>
      </c>
      <c r="N193" s="22">
        <v>48.9</v>
      </c>
      <c r="O193" s="22">
        <f t="shared" si="3"/>
        <v>60391.5</v>
      </c>
      <c r="P193" s="22"/>
      <c r="Q193" s="22"/>
    </row>
    <row r="194" spans="1:17" x14ac:dyDescent="0.25">
      <c r="A194" s="20">
        <v>329</v>
      </c>
      <c r="B194" t="s">
        <v>19</v>
      </c>
      <c r="C194" t="s">
        <v>25</v>
      </c>
      <c r="D194" t="s">
        <v>26</v>
      </c>
      <c r="E194" t="s">
        <v>28</v>
      </c>
      <c r="F194" s="23" t="s">
        <v>24</v>
      </c>
      <c r="G194" s="23"/>
      <c r="H194" s="23">
        <v>0.55000000000000004</v>
      </c>
      <c r="I194">
        <v>2</v>
      </c>
      <c r="J194" s="24" t="str">
        <f>VLOOKUP(H194,[1]Güteklasse!$B$4:$C$8,2)</f>
        <v>C</v>
      </c>
      <c r="K194" t="str">
        <f>VLOOKUP(E194,[1]Händleradressen!$B$3:$E$6,4,0)</f>
        <v>München</v>
      </c>
      <c r="L194" t="s">
        <v>27</v>
      </c>
      <c r="M194" s="21">
        <v>556</v>
      </c>
      <c r="N194" s="22">
        <v>0.15</v>
      </c>
      <c r="O194" s="22">
        <f t="shared" si="3"/>
        <v>83.399999999999991</v>
      </c>
      <c r="P194" s="22"/>
      <c r="Q194" s="22"/>
    </row>
    <row r="195" spans="1:17" x14ac:dyDescent="0.25">
      <c r="A195" s="20">
        <v>190</v>
      </c>
      <c r="B195" t="s">
        <v>29</v>
      </c>
      <c r="C195" t="s">
        <v>20</v>
      </c>
      <c r="D195" t="s">
        <v>35</v>
      </c>
      <c r="E195" t="s">
        <v>38</v>
      </c>
      <c r="F195" s="23" t="s">
        <v>24</v>
      </c>
      <c r="G195" s="23" t="s">
        <v>24</v>
      </c>
      <c r="H195" s="23">
        <v>0.33</v>
      </c>
      <c r="I195">
        <v>3</v>
      </c>
      <c r="J195" s="24" t="str">
        <f>VLOOKUP(H195,[1]Güteklasse!$B$4:$C$8,2)</f>
        <v>A</v>
      </c>
      <c r="K195" t="str">
        <f>VLOOKUP(E195,[1]Händleradressen!$B$3:$E$6,4,0)</f>
        <v>Köln</v>
      </c>
      <c r="L195" t="s">
        <v>22</v>
      </c>
      <c r="M195" s="21">
        <v>14</v>
      </c>
      <c r="N195" s="22">
        <v>45.87</v>
      </c>
      <c r="O195" s="22">
        <f t="shared" si="3"/>
        <v>642.17999999999995</v>
      </c>
      <c r="P195" s="22"/>
      <c r="Q195" s="22"/>
    </row>
    <row r="196" spans="1:17" x14ac:dyDescent="0.25">
      <c r="A196" s="20">
        <v>191</v>
      </c>
      <c r="B196" t="s">
        <v>32</v>
      </c>
      <c r="C196" t="s">
        <v>36</v>
      </c>
      <c r="D196" t="s">
        <v>21</v>
      </c>
      <c r="E196" t="s">
        <v>23</v>
      </c>
      <c r="F196" s="23"/>
      <c r="G196" s="23"/>
      <c r="H196" s="23">
        <v>0.33</v>
      </c>
      <c r="I196">
        <v>4</v>
      </c>
      <c r="J196" s="24" t="str">
        <f>VLOOKUP(H196,[1]Güteklasse!$B$4:$C$8,2)</f>
        <v>A</v>
      </c>
      <c r="K196" t="str">
        <f>VLOOKUP(E196,[1]Händleradressen!$B$3:$E$6,4,0)</f>
        <v>Düsseldorf</v>
      </c>
      <c r="L196" t="s">
        <v>22</v>
      </c>
      <c r="M196" s="21">
        <v>21</v>
      </c>
      <c r="N196" s="22">
        <v>49.13</v>
      </c>
      <c r="O196" s="22">
        <f t="shared" si="3"/>
        <v>1031.73</v>
      </c>
      <c r="P196" s="22"/>
      <c r="Q196" s="22"/>
    </row>
    <row r="197" spans="1:17" x14ac:dyDescent="0.25">
      <c r="A197" s="20">
        <v>192</v>
      </c>
      <c r="B197" t="s">
        <v>19</v>
      </c>
      <c r="C197" t="s">
        <v>20</v>
      </c>
      <c r="D197" t="s">
        <v>21</v>
      </c>
      <c r="E197" t="s">
        <v>30</v>
      </c>
      <c r="F197" s="23" t="s">
        <v>24</v>
      </c>
      <c r="G197" s="23"/>
      <c r="H197" s="23">
        <v>0.34</v>
      </c>
      <c r="I197">
        <v>4</v>
      </c>
      <c r="J197" s="24" t="str">
        <f>VLOOKUP(H197,[1]Güteklasse!$B$4:$C$8,2)</f>
        <v>B</v>
      </c>
      <c r="K197" t="str">
        <f>VLOOKUP(E197,[1]Händleradressen!$B$3:$E$6,4,0)</f>
        <v>Hamburg</v>
      </c>
      <c r="L197" t="s">
        <v>27</v>
      </c>
      <c r="M197" s="21">
        <v>8651</v>
      </c>
      <c r="N197" s="22">
        <v>0.69</v>
      </c>
      <c r="O197" s="22">
        <f t="shared" si="3"/>
        <v>5969.19</v>
      </c>
      <c r="P197" s="22"/>
      <c r="Q197" s="22"/>
    </row>
    <row r="198" spans="1:17" x14ac:dyDescent="0.25">
      <c r="A198" s="20">
        <v>193</v>
      </c>
      <c r="B198" t="s">
        <v>19</v>
      </c>
      <c r="C198" t="s">
        <v>20</v>
      </c>
      <c r="D198" t="s">
        <v>21</v>
      </c>
      <c r="E198" t="s">
        <v>23</v>
      </c>
      <c r="F198" s="23" t="s">
        <v>24</v>
      </c>
      <c r="G198" s="23"/>
      <c r="H198" s="23">
        <v>0.34</v>
      </c>
      <c r="I198">
        <v>4</v>
      </c>
      <c r="J198" s="24" t="str">
        <f>VLOOKUP(H198,[1]Güteklasse!$B$4:$C$8,2)</f>
        <v>B</v>
      </c>
      <c r="K198" t="str">
        <f>VLOOKUP(E198,[1]Händleradressen!$B$3:$E$6,4,0)</f>
        <v>Düsseldorf</v>
      </c>
      <c r="L198" t="s">
        <v>22</v>
      </c>
      <c r="M198" s="21">
        <v>567</v>
      </c>
      <c r="N198" s="22">
        <v>47.79</v>
      </c>
      <c r="O198" s="22">
        <f t="shared" ref="O198:O261" si="4">M198*N198</f>
        <v>27096.93</v>
      </c>
      <c r="P198" s="22"/>
      <c r="Q198" s="22"/>
    </row>
    <row r="199" spans="1:17" x14ac:dyDescent="0.25">
      <c r="A199" s="20">
        <v>194</v>
      </c>
      <c r="B199" t="s">
        <v>19</v>
      </c>
      <c r="C199" t="s">
        <v>20</v>
      </c>
      <c r="D199" t="s">
        <v>26</v>
      </c>
      <c r="E199" t="s">
        <v>38</v>
      </c>
      <c r="F199" s="23" t="s">
        <v>24</v>
      </c>
      <c r="G199" s="23" t="s">
        <v>24</v>
      </c>
      <c r="H199" s="23">
        <v>0.34</v>
      </c>
      <c r="I199">
        <v>3</v>
      </c>
      <c r="J199" s="24" t="str">
        <f>VLOOKUP(H199,[1]Güteklasse!$B$4:$C$8,2)</f>
        <v>B</v>
      </c>
      <c r="K199" t="str">
        <f>VLOOKUP(E199,[1]Händleradressen!$B$3:$E$6,4,0)</f>
        <v>Köln</v>
      </c>
      <c r="L199" t="s">
        <v>22</v>
      </c>
      <c r="M199" s="21">
        <v>1537</v>
      </c>
      <c r="N199" s="22">
        <v>50.89</v>
      </c>
      <c r="O199" s="22">
        <f t="shared" si="4"/>
        <v>78217.930000000008</v>
      </c>
      <c r="P199" s="22"/>
      <c r="Q199" s="22"/>
    </row>
    <row r="200" spans="1:17" x14ac:dyDescent="0.25">
      <c r="A200" s="20">
        <v>195</v>
      </c>
      <c r="B200" t="s">
        <v>19</v>
      </c>
      <c r="C200" t="s">
        <v>25</v>
      </c>
      <c r="D200" t="s">
        <v>26</v>
      </c>
      <c r="E200" t="s">
        <v>30</v>
      </c>
      <c r="F200" s="23" t="s">
        <v>24</v>
      </c>
      <c r="G200" s="23"/>
      <c r="H200" s="23">
        <v>0.34</v>
      </c>
      <c r="I200">
        <v>4</v>
      </c>
      <c r="J200" s="24" t="str">
        <f>VLOOKUP(H200,[1]Güteklasse!$B$4:$C$8,2)</f>
        <v>B</v>
      </c>
      <c r="K200" t="str">
        <f>VLOOKUP(E200,[1]Händleradressen!$B$3:$E$6,4,0)</f>
        <v>Hamburg</v>
      </c>
      <c r="L200" t="s">
        <v>22</v>
      </c>
      <c r="M200" s="21">
        <v>5155</v>
      </c>
      <c r="N200" s="22">
        <v>50.9</v>
      </c>
      <c r="O200" s="22">
        <f t="shared" si="4"/>
        <v>262389.5</v>
      </c>
      <c r="P200" s="22"/>
      <c r="Q200" s="22"/>
    </row>
    <row r="201" spans="1:17" x14ac:dyDescent="0.25">
      <c r="A201" s="20">
        <v>196</v>
      </c>
      <c r="B201" t="s">
        <v>19</v>
      </c>
      <c r="C201" t="s">
        <v>25</v>
      </c>
      <c r="D201" t="s">
        <v>21</v>
      </c>
      <c r="E201" t="s">
        <v>23</v>
      </c>
      <c r="F201" s="23" t="s">
        <v>24</v>
      </c>
      <c r="G201" s="23"/>
      <c r="H201" s="23">
        <v>0.34</v>
      </c>
      <c r="I201">
        <v>1</v>
      </c>
      <c r="J201" s="24" t="str">
        <f>VLOOKUP(H201,[1]Güteklasse!$B$4:$C$8,2)</f>
        <v>B</v>
      </c>
      <c r="K201" t="str">
        <f>VLOOKUP(E201,[1]Händleradressen!$B$3:$E$6,4,0)</f>
        <v>Düsseldorf</v>
      </c>
      <c r="L201" t="s">
        <v>22</v>
      </c>
      <c r="M201" s="21">
        <v>5155</v>
      </c>
      <c r="N201" s="22">
        <v>51.54</v>
      </c>
      <c r="O201" s="22">
        <f t="shared" si="4"/>
        <v>265688.7</v>
      </c>
      <c r="P201" s="22"/>
      <c r="Q201" s="22"/>
    </row>
    <row r="202" spans="1:17" x14ac:dyDescent="0.25">
      <c r="A202" s="20">
        <v>239</v>
      </c>
      <c r="B202" t="s">
        <v>32</v>
      </c>
      <c r="C202" t="s">
        <v>25</v>
      </c>
      <c r="D202" t="s">
        <v>21</v>
      </c>
      <c r="E202" t="s">
        <v>23</v>
      </c>
      <c r="F202" s="23" t="s">
        <v>24</v>
      </c>
      <c r="G202" s="23"/>
      <c r="H202" s="23">
        <v>0.39</v>
      </c>
      <c r="I202">
        <v>4</v>
      </c>
      <c r="J202" s="24" t="str">
        <f>VLOOKUP(H202,[1]Güteklasse!$B$4:$C$8,2)</f>
        <v>B</v>
      </c>
      <c r="K202" t="str">
        <f>VLOOKUP(E202,[1]Händleradressen!$B$3:$E$6,4,0)</f>
        <v>Düsseldorf</v>
      </c>
      <c r="L202" t="s">
        <v>27</v>
      </c>
      <c r="M202" s="21">
        <v>107</v>
      </c>
      <c r="N202" s="22">
        <v>0.78</v>
      </c>
      <c r="O202" s="22">
        <f t="shared" si="4"/>
        <v>83.460000000000008</v>
      </c>
      <c r="P202" s="22"/>
      <c r="Q202" s="22"/>
    </row>
    <row r="203" spans="1:17" x14ac:dyDescent="0.25">
      <c r="A203" s="20">
        <v>496</v>
      </c>
      <c r="B203" t="s">
        <v>29</v>
      </c>
      <c r="C203" t="s">
        <v>31</v>
      </c>
      <c r="D203" t="s">
        <v>35</v>
      </c>
      <c r="E203" t="s">
        <v>23</v>
      </c>
      <c r="F203" s="23"/>
      <c r="G203" s="23"/>
      <c r="H203" s="23">
        <v>0.85</v>
      </c>
      <c r="I203">
        <v>4</v>
      </c>
      <c r="J203" s="24" t="str">
        <f>VLOOKUP(H203,[1]Güteklasse!$B$4:$C$8,2)</f>
        <v>D</v>
      </c>
      <c r="K203" t="str">
        <f>VLOOKUP(E203,[1]Händleradressen!$B$3:$E$6,4,0)</f>
        <v>Düsseldorf</v>
      </c>
      <c r="L203" t="s">
        <v>27</v>
      </c>
      <c r="M203" s="21">
        <v>850</v>
      </c>
      <c r="N203" s="22">
        <v>0.1</v>
      </c>
      <c r="O203" s="22">
        <f t="shared" si="4"/>
        <v>85</v>
      </c>
      <c r="P203" s="22"/>
      <c r="Q203" s="22"/>
    </row>
    <row r="204" spans="1:17" x14ac:dyDescent="0.25">
      <c r="A204" s="20">
        <v>199</v>
      </c>
      <c r="B204" t="s">
        <v>29</v>
      </c>
      <c r="C204" t="s">
        <v>31</v>
      </c>
      <c r="D204" t="s">
        <v>34</v>
      </c>
      <c r="E204" t="s">
        <v>38</v>
      </c>
      <c r="F204" s="23" t="s">
        <v>24</v>
      </c>
      <c r="G204" s="23" t="s">
        <v>24</v>
      </c>
      <c r="H204" s="23">
        <v>0.34</v>
      </c>
      <c r="I204">
        <v>1</v>
      </c>
      <c r="J204" s="24" t="str">
        <f>VLOOKUP(H204,[1]Güteklasse!$B$4:$C$8,2)</f>
        <v>B</v>
      </c>
      <c r="K204" t="str">
        <f>VLOOKUP(E204,[1]Händleradressen!$B$3:$E$6,4,0)</f>
        <v>Köln</v>
      </c>
      <c r="L204" t="s">
        <v>22</v>
      </c>
      <c r="M204" s="21">
        <v>44</v>
      </c>
      <c r="N204" s="22">
        <v>46.3</v>
      </c>
      <c r="O204" s="22">
        <f t="shared" si="4"/>
        <v>2037.1999999999998</v>
      </c>
      <c r="P204" s="22"/>
      <c r="Q204" s="22"/>
    </row>
    <row r="205" spans="1:17" x14ac:dyDescent="0.25">
      <c r="A205" s="20">
        <v>61</v>
      </c>
      <c r="B205" t="s">
        <v>29</v>
      </c>
      <c r="C205" t="s">
        <v>31</v>
      </c>
      <c r="D205" t="s">
        <v>34</v>
      </c>
      <c r="E205" t="s">
        <v>30</v>
      </c>
      <c r="F205" s="23" t="s">
        <v>24</v>
      </c>
      <c r="G205" s="23"/>
      <c r="H205" s="23">
        <v>0.11</v>
      </c>
      <c r="I205">
        <v>4</v>
      </c>
      <c r="J205" s="24" t="str">
        <f>VLOOKUP(H205,[1]Güteklasse!$B$4:$C$8,2)</f>
        <v>A</v>
      </c>
      <c r="K205" t="str">
        <f>VLOOKUP(E205,[1]Händleradressen!$B$3:$E$6,4,0)</f>
        <v>Hamburg</v>
      </c>
      <c r="L205" t="s">
        <v>27</v>
      </c>
      <c r="M205" s="21">
        <v>507</v>
      </c>
      <c r="N205" s="22">
        <v>0.17</v>
      </c>
      <c r="O205" s="22">
        <f t="shared" si="4"/>
        <v>86.190000000000012</v>
      </c>
      <c r="P205" s="22"/>
      <c r="Q205" s="22"/>
    </row>
    <row r="206" spans="1:17" x14ac:dyDescent="0.25">
      <c r="A206" s="20">
        <v>201</v>
      </c>
      <c r="B206" t="s">
        <v>32</v>
      </c>
      <c r="C206" t="s">
        <v>25</v>
      </c>
      <c r="D206" t="s">
        <v>34</v>
      </c>
      <c r="E206" t="s">
        <v>38</v>
      </c>
      <c r="F206" s="23" t="s">
        <v>24</v>
      </c>
      <c r="G206" s="23"/>
      <c r="H206" s="23">
        <v>0.34</v>
      </c>
      <c r="I206">
        <v>3</v>
      </c>
      <c r="J206" s="24" t="str">
        <f>VLOOKUP(H206,[1]Güteklasse!$B$4:$C$8,2)</f>
        <v>B</v>
      </c>
      <c r="K206" t="str">
        <f>VLOOKUP(E206,[1]Händleradressen!$B$3:$E$6,4,0)</f>
        <v>Köln</v>
      </c>
      <c r="L206" t="s">
        <v>22</v>
      </c>
      <c r="M206" s="21">
        <v>10</v>
      </c>
      <c r="N206" s="22">
        <v>51.79</v>
      </c>
      <c r="O206" s="22">
        <f t="shared" si="4"/>
        <v>517.9</v>
      </c>
      <c r="P206" s="22"/>
      <c r="Q206" s="22"/>
    </row>
    <row r="207" spans="1:17" x14ac:dyDescent="0.25">
      <c r="A207" s="20">
        <v>202</v>
      </c>
      <c r="B207" t="s">
        <v>32</v>
      </c>
      <c r="C207" t="s">
        <v>36</v>
      </c>
      <c r="D207" t="s">
        <v>21</v>
      </c>
      <c r="E207" t="s">
        <v>23</v>
      </c>
      <c r="F207" s="23" t="s">
        <v>24</v>
      </c>
      <c r="G207" s="23" t="s">
        <v>24</v>
      </c>
      <c r="H207" s="23">
        <v>0.34</v>
      </c>
      <c r="I207">
        <v>3</v>
      </c>
      <c r="J207" s="24" t="str">
        <f>VLOOKUP(H207,[1]Güteklasse!$B$4:$C$8,2)</f>
        <v>B</v>
      </c>
      <c r="K207" t="str">
        <f>VLOOKUP(E207,[1]Händleradressen!$B$3:$E$6,4,0)</f>
        <v>Düsseldorf</v>
      </c>
      <c r="L207" t="s">
        <v>22</v>
      </c>
      <c r="M207" s="21">
        <v>15</v>
      </c>
      <c r="N207" s="22">
        <v>54.49</v>
      </c>
      <c r="O207" s="22">
        <f t="shared" si="4"/>
        <v>817.35</v>
      </c>
      <c r="P207" s="22"/>
      <c r="Q207" s="22"/>
    </row>
    <row r="208" spans="1:17" x14ac:dyDescent="0.25">
      <c r="A208" s="20">
        <v>203</v>
      </c>
      <c r="B208" t="s">
        <v>32</v>
      </c>
      <c r="C208" t="s">
        <v>25</v>
      </c>
      <c r="D208" t="s">
        <v>34</v>
      </c>
      <c r="E208" t="s">
        <v>38</v>
      </c>
      <c r="F208" s="23" t="s">
        <v>24</v>
      </c>
      <c r="G208" s="23" t="s">
        <v>24</v>
      </c>
      <c r="H208" s="23">
        <v>0.34</v>
      </c>
      <c r="I208">
        <v>2</v>
      </c>
      <c r="J208" s="24" t="str">
        <f>VLOOKUP(H208,[1]Güteklasse!$B$4:$C$8,2)</f>
        <v>B</v>
      </c>
      <c r="K208" t="str">
        <f>VLOOKUP(E208,[1]Händleradressen!$B$3:$E$6,4,0)</f>
        <v>Köln</v>
      </c>
      <c r="L208" t="s">
        <v>22</v>
      </c>
      <c r="M208" s="21">
        <v>27</v>
      </c>
      <c r="N208" s="22">
        <v>50.61</v>
      </c>
      <c r="O208" s="22">
        <f t="shared" si="4"/>
        <v>1366.47</v>
      </c>
      <c r="P208" s="22"/>
      <c r="Q208" s="22"/>
    </row>
    <row r="209" spans="1:17" x14ac:dyDescent="0.25">
      <c r="A209" s="20">
        <v>204</v>
      </c>
      <c r="B209" t="s">
        <v>32</v>
      </c>
      <c r="C209" t="s">
        <v>25</v>
      </c>
      <c r="D209" t="s">
        <v>26</v>
      </c>
      <c r="E209" t="s">
        <v>30</v>
      </c>
      <c r="F209" s="23" t="s">
        <v>24</v>
      </c>
      <c r="G209" s="23"/>
      <c r="H209" s="23">
        <v>0.34</v>
      </c>
      <c r="I209">
        <v>4</v>
      </c>
      <c r="J209" s="24" t="str">
        <f>VLOOKUP(H209,[1]Güteklasse!$B$4:$C$8,2)</f>
        <v>B</v>
      </c>
      <c r="K209" t="str">
        <f>VLOOKUP(E209,[1]Händleradressen!$B$3:$E$6,4,0)</f>
        <v>Hamburg</v>
      </c>
      <c r="L209" t="s">
        <v>22</v>
      </c>
      <c r="M209" s="21">
        <v>38</v>
      </c>
      <c r="N209" s="22">
        <v>52.01</v>
      </c>
      <c r="O209" s="22">
        <f t="shared" si="4"/>
        <v>1976.3799999999999</v>
      </c>
      <c r="P209" s="22"/>
      <c r="Q209" s="22"/>
    </row>
    <row r="210" spans="1:17" x14ac:dyDescent="0.25">
      <c r="A210" s="20">
        <v>541</v>
      </c>
      <c r="B210" t="s">
        <v>32</v>
      </c>
      <c r="C210" t="s">
        <v>20</v>
      </c>
      <c r="D210" t="s">
        <v>37</v>
      </c>
      <c r="E210" t="s">
        <v>30</v>
      </c>
      <c r="F210" s="23" t="s">
        <v>24</v>
      </c>
      <c r="G210" s="23"/>
      <c r="H210" s="23">
        <v>0.92</v>
      </c>
      <c r="I210">
        <v>4</v>
      </c>
      <c r="J210" s="24" t="str">
        <f>VLOOKUP(H210,[1]Güteklasse!$B$4:$C$8,2)</f>
        <v>E</v>
      </c>
      <c r="K210" t="str">
        <f>VLOOKUP(E210,[1]Händleradressen!$B$3:$E$6,4,0)</f>
        <v>Hamburg</v>
      </c>
      <c r="L210" t="s">
        <v>27</v>
      </c>
      <c r="M210" s="21">
        <v>255</v>
      </c>
      <c r="N210" s="22">
        <v>0.34</v>
      </c>
      <c r="O210" s="22">
        <f t="shared" si="4"/>
        <v>86.7</v>
      </c>
      <c r="P210" s="22"/>
      <c r="Q210" s="22"/>
    </row>
    <row r="211" spans="1:17" x14ac:dyDescent="0.25">
      <c r="A211" s="20">
        <v>20</v>
      </c>
      <c r="B211" t="s">
        <v>32</v>
      </c>
      <c r="C211" t="s">
        <v>36</v>
      </c>
      <c r="D211" t="s">
        <v>33</v>
      </c>
      <c r="E211" t="s">
        <v>38</v>
      </c>
      <c r="F211" s="23"/>
      <c r="G211" s="23"/>
      <c r="H211" s="23">
        <v>0.04</v>
      </c>
      <c r="I211">
        <v>1</v>
      </c>
      <c r="J211" s="24" t="str">
        <f>VLOOKUP(H211,[1]Güteklasse!$B$4:$C$8,2)</f>
        <v>A</v>
      </c>
      <c r="K211" t="str">
        <f>VLOOKUP(E211,[1]Händleradressen!$B$3:$E$6,4,0)</f>
        <v>Köln</v>
      </c>
      <c r="L211" t="s">
        <v>27</v>
      </c>
      <c r="M211" s="21">
        <v>542</v>
      </c>
      <c r="N211" s="22">
        <v>0.16</v>
      </c>
      <c r="O211" s="22">
        <f t="shared" si="4"/>
        <v>86.72</v>
      </c>
      <c r="P211" s="22"/>
      <c r="Q211" s="22"/>
    </row>
    <row r="212" spans="1:17" x14ac:dyDescent="0.25">
      <c r="A212" s="20">
        <v>10</v>
      </c>
      <c r="B212" t="s">
        <v>32</v>
      </c>
      <c r="C212" t="s">
        <v>31</v>
      </c>
      <c r="D212" t="s">
        <v>34</v>
      </c>
      <c r="E212" t="s">
        <v>38</v>
      </c>
      <c r="F212" s="23"/>
      <c r="G212" s="23"/>
      <c r="H212" s="23">
        <v>0.02</v>
      </c>
      <c r="I212">
        <v>3</v>
      </c>
      <c r="J212" s="24" t="str">
        <f>VLOOKUP(H212,[1]Güteklasse!$B$4:$C$8,2)</f>
        <v>A</v>
      </c>
      <c r="K212" t="str">
        <f>VLOOKUP(E212,[1]Händleradressen!$B$3:$E$6,4,0)</f>
        <v>Köln</v>
      </c>
      <c r="L212" t="s">
        <v>27</v>
      </c>
      <c r="M212" s="21">
        <v>152</v>
      </c>
      <c r="N212" s="22">
        <v>0.59</v>
      </c>
      <c r="O212" s="22">
        <f t="shared" si="4"/>
        <v>89.679999999999993</v>
      </c>
      <c r="P212" s="22"/>
      <c r="Q212" s="22"/>
    </row>
    <row r="213" spans="1:17" x14ac:dyDescent="0.25">
      <c r="A213" s="20">
        <v>331</v>
      </c>
      <c r="B213" t="s">
        <v>29</v>
      </c>
      <c r="C213" t="s">
        <v>20</v>
      </c>
      <c r="D213" t="s">
        <v>33</v>
      </c>
      <c r="E213" t="s">
        <v>23</v>
      </c>
      <c r="F213" s="23" t="s">
        <v>24</v>
      </c>
      <c r="G213" s="23"/>
      <c r="H213" s="23">
        <v>0.55000000000000004</v>
      </c>
      <c r="I213">
        <v>3</v>
      </c>
      <c r="J213" s="24" t="str">
        <f>VLOOKUP(H213,[1]Güteklasse!$B$4:$C$8,2)</f>
        <v>C</v>
      </c>
      <c r="K213" t="str">
        <f>VLOOKUP(E213,[1]Händleradressen!$B$3:$E$6,4,0)</f>
        <v>Düsseldorf</v>
      </c>
      <c r="L213" t="s">
        <v>27</v>
      </c>
      <c r="M213" s="21">
        <v>504</v>
      </c>
      <c r="N213" s="22">
        <v>0.18</v>
      </c>
      <c r="O213" s="22">
        <f t="shared" si="4"/>
        <v>90.72</v>
      </c>
      <c r="P213" s="22"/>
      <c r="Q213" s="22"/>
    </row>
    <row r="214" spans="1:17" x14ac:dyDescent="0.25">
      <c r="A214" s="20">
        <v>209</v>
      </c>
      <c r="B214" t="s">
        <v>32</v>
      </c>
      <c r="C214" t="s">
        <v>36</v>
      </c>
      <c r="D214" t="s">
        <v>33</v>
      </c>
      <c r="E214" t="s">
        <v>28</v>
      </c>
      <c r="F214" s="23" t="s">
        <v>24</v>
      </c>
      <c r="G214" s="23"/>
      <c r="H214" s="23">
        <v>0.35</v>
      </c>
      <c r="I214">
        <v>2</v>
      </c>
      <c r="J214" s="24" t="str">
        <f>VLOOKUP(H214,[1]Güteklasse!$B$4:$C$8,2)</f>
        <v>B</v>
      </c>
      <c r="K214" t="str">
        <f>VLOOKUP(E214,[1]Händleradressen!$B$3:$E$6,4,0)</f>
        <v>München</v>
      </c>
      <c r="L214" t="s">
        <v>22</v>
      </c>
      <c r="M214" s="21">
        <v>46</v>
      </c>
      <c r="N214" s="22">
        <v>50.3</v>
      </c>
      <c r="O214" s="22">
        <f t="shared" si="4"/>
        <v>2313.7999999999997</v>
      </c>
      <c r="P214" s="22"/>
      <c r="Q214" s="22"/>
    </row>
    <row r="215" spans="1:17" x14ac:dyDescent="0.25">
      <c r="A215" s="20">
        <v>154</v>
      </c>
      <c r="B215" t="s">
        <v>32</v>
      </c>
      <c r="C215" t="s">
        <v>25</v>
      </c>
      <c r="D215" t="s">
        <v>26</v>
      </c>
      <c r="E215" t="s">
        <v>38</v>
      </c>
      <c r="F215" s="23" t="s">
        <v>24</v>
      </c>
      <c r="G215" s="23"/>
      <c r="H215" s="23">
        <v>0.26</v>
      </c>
      <c r="I215">
        <v>5</v>
      </c>
      <c r="J215" s="24" t="str">
        <f>VLOOKUP(H215,[1]Güteklasse!$B$4:$C$8,2)</f>
        <v>A</v>
      </c>
      <c r="K215" t="str">
        <f>VLOOKUP(E215,[1]Händleradressen!$B$3:$E$6,4,0)</f>
        <v>Köln</v>
      </c>
      <c r="L215" t="s">
        <v>27</v>
      </c>
      <c r="M215" s="21">
        <v>478</v>
      </c>
      <c r="N215" s="22">
        <v>0.19</v>
      </c>
      <c r="O215" s="22">
        <f t="shared" si="4"/>
        <v>90.820000000000007</v>
      </c>
      <c r="P215" s="22"/>
      <c r="Q215" s="22"/>
    </row>
    <row r="216" spans="1:17" x14ac:dyDescent="0.25">
      <c r="A216" s="20">
        <v>101</v>
      </c>
      <c r="B216" t="s">
        <v>29</v>
      </c>
      <c r="C216" t="s">
        <v>20</v>
      </c>
      <c r="D216" t="s">
        <v>26</v>
      </c>
      <c r="E216" t="s">
        <v>30</v>
      </c>
      <c r="F216" s="23" t="s">
        <v>24</v>
      </c>
      <c r="G216" s="23"/>
      <c r="H216" s="23">
        <v>0.18</v>
      </c>
      <c r="I216">
        <v>1</v>
      </c>
      <c r="J216" s="24" t="str">
        <f>VLOOKUP(H216,[1]Güteklasse!$B$4:$C$8,2)</f>
        <v>A</v>
      </c>
      <c r="K216" t="str">
        <f>VLOOKUP(E216,[1]Händleradressen!$B$3:$E$6,4,0)</f>
        <v>Hamburg</v>
      </c>
      <c r="L216" t="s">
        <v>22</v>
      </c>
      <c r="M216" s="21">
        <v>2</v>
      </c>
      <c r="N216" s="22">
        <v>45.55</v>
      </c>
      <c r="O216" s="22">
        <f t="shared" si="4"/>
        <v>91.1</v>
      </c>
      <c r="P216" s="22"/>
      <c r="Q216" s="22"/>
    </row>
    <row r="217" spans="1:17" x14ac:dyDescent="0.25">
      <c r="A217" s="20">
        <v>497</v>
      </c>
      <c r="B217" t="s">
        <v>29</v>
      </c>
      <c r="C217" t="s">
        <v>31</v>
      </c>
      <c r="D217" t="s">
        <v>21</v>
      </c>
      <c r="E217" t="s">
        <v>30</v>
      </c>
      <c r="F217" s="23" t="s">
        <v>24</v>
      </c>
      <c r="G217" s="23"/>
      <c r="H217" s="23">
        <v>0.85</v>
      </c>
      <c r="I217">
        <v>1</v>
      </c>
      <c r="J217" s="24" t="str">
        <f>VLOOKUP(H217,[1]Güteklasse!$B$4:$C$8,2)</f>
        <v>D</v>
      </c>
      <c r="K217" t="str">
        <f>VLOOKUP(E217,[1]Händleradressen!$B$3:$E$6,4,0)</f>
        <v>Hamburg</v>
      </c>
      <c r="L217" t="s">
        <v>27</v>
      </c>
      <c r="M217" s="21">
        <v>311</v>
      </c>
      <c r="N217" s="22">
        <v>0.3</v>
      </c>
      <c r="O217" s="22">
        <f t="shared" si="4"/>
        <v>93.3</v>
      </c>
      <c r="P217" s="22"/>
      <c r="Q217" s="22"/>
    </row>
    <row r="218" spans="1:17" x14ac:dyDescent="0.25">
      <c r="A218" s="20">
        <v>213</v>
      </c>
      <c r="B218" t="s">
        <v>19</v>
      </c>
      <c r="C218" t="s">
        <v>20</v>
      </c>
      <c r="D218" t="s">
        <v>37</v>
      </c>
      <c r="E218" t="s">
        <v>28</v>
      </c>
      <c r="F218" s="23" t="s">
        <v>24</v>
      </c>
      <c r="G218" s="23" t="s">
        <v>24</v>
      </c>
      <c r="H218" s="23">
        <v>0.36</v>
      </c>
      <c r="I218">
        <v>4</v>
      </c>
      <c r="J218" s="24" t="str">
        <f>VLOOKUP(H218,[1]Güteklasse!$B$4:$C$8,2)</f>
        <v>B</v>
      </c>
      <c r="K218" t="str">
        <f>VLOOKUP(E218,[1]Händleradressen!$B$3:$E$6,4,0)</f>
        <v>München</v>
      </c>
      <c r="L218" t="s">
        <v>22</v>
      </c>
      <c r="M218" s="21">
        <v>488</v>
      </c>
      <c r="N218" s="22">
        <v>50.89</v>
      </c>
      <c r="O218" s="22">
        <f t="shared" si="4"/>
        <v>24834.32</v>
      </c>
      <c r="P218" s="22"/>
      <c r="Q218" s="22"/>
    </row>
    <row r="219" spans="1:17" x14ac:dyDescent="0.25">
      <c r="A219" s="20">
        <v>214</v>
      </c>
      <c r="B219" t="s">
        <v>19</v>
      </c>
      <c r="C219" t="s">
        <v>20</v>
      </c>
      <c r="D219" t="s">
        <v>33</v>
      </c>
      <c r="E219" t="s">
        <v>30</v>
      </c>
      <c r="F219" s="23" t="s">
        <v>24</v>
      </c>
      <c r="G219" s="23" t="s">
        <v>24</v>
      </c>
      <c r="H219" s="23">
        <v>0.36</v>
      </c>
      <c r="I219">
        <v>3</v>
      </c>
      <c r="J219" s="24" t="str">
        <f>VLOOKUP(H219,[1]Güteklasse!$B$4:$C$8,2)</f>
        <v>B</v>
      </c>
      <c r="K219" t="str">
        <f>VLOOKUP(E219,[1]Händleradressen!$B$3:$E$6,4,0)</f>
        <v>Hamburg</v>
      </c>
      <c r="L219" t="s">
        <v>22</v>
      </c>
      <c r="M219" s="21">
        <v>1585</v>
      </c>
      <c r="N219" s="22">
        <v>53.47</v>
      </c>
      <c r="O219" s="22">
        <f t="shared" si="4"/>
        <v>84749.95</v>
      </c>
      <c r="P219" s="22"/>
      <c r="Q219" s="22"/>
    </row>
    <row r="220" spans="1:17" x14ac:dyDescent="0.25">
      <c r="A220" s="20">
        <v>359</v>
      </c>
      <c r="B220" t="s">
        <v>32</v>
      </c>
      <c r="C220" t="s">
        <v>36</v>
      </c>
      <c r="D220" t="s">
        <v>34</v>
      </c>
      <c r="E220" t="s">
        <v>38</v>
      </c>
      <c r="F220" s="23" t="s">
        <v>24</v>
      </c>
      <c r="G220" s="23"/>
      <c r="H220" s="23">
        <v>0.59</v>
      </c>
      <c r="I220">
        <v>5</v>
      </c>
      <c r="J220" s="24" t="str">
        <f>VLOOKUP(H220,[1]Güteklasse!$B$4:$C$8,2)</f>
        <v>D</v>
      </c>
      <c r="K220" t="str">
        <f>VLOOKUP(E220,[1]Händleradressen!$B$3:$E$6,4,0)</f>
        <v>Köln</v>
      </c>
      <c r="L220" t="s">
        <v>27</v>
      </c>
      <c r="M220" s="21">
        <v>246</v>
      </c>
      <c r="N220" s="22">
        <v>0.38</v>
      </c>
      <c r="O220" s="22">
        <f t="shared" si="4"/>
        <v>93.48</v>
      </c>
      <c r="P220" s="22"/>
      <c r="Q220" s="22"/>
    </row>
    <row r="221" spans="1:17" x14ac:dyDescent="0.25">
      <c r="A221" s="20">
        <v>379</v>
      </c>
      <c r="B221" t="s">
        <v>29</v>
      </c>
      <c r="C221" t="s">
        <v>36</v>
      </c>
      <c r="D221" t="s">
        <v>35</v>
      </c>
      <c r="E221" t="s">
        <v>28</v>
      </c>
      <c r="F221" s="23" t="s">
        <v>24</v>
      </c>
      <c r="G221" s="23"/>
      <c r="H221" s="23">
        <v>0.63</v>
      </c>
      <c r="I221">
        <v>3</v>
      </c>
      <c r="J221" s="24" t="str">
        <f>VLOOKUP(H221,[1]Güteklasse!$B$4:$C$8,2)</f>
        <v>D</v>
      </c>
      <c r="K221" t="str">
        <f>VLOOKUP(E221,[1]Händleradressen!$B$3:$E$6,4,0)</f>
        <v>München</v>
      </c>
      <c r="L221" t="s">
        <v>27</v>
      </c>
      <c r="M221" s="21">
        <v>187</v>
      </c>
      <c r="N221" s="22">
        <v>0.5</v>
      </c>
      <c r="O221" s="22">
        <f t="shared" si="4"/>
        <v>93.5</v>
      </c>
      <c r="P221" s="22"/>
      <c r="Q221" s="22"/>
    </row>
    <row r="222" spans="1:17" x14ac:dyDescent="0.25">
      <c r="A222" s="20">
        <v>458</v>
      </c>
      <c r="B222" t="s">
        <v>19</v>
      </c>
      <c r="C222" t="s">
        <v>36</v>
      </c>
      <c r="D222" t="s">
        <v>37</v>
      </c>
      <c r="E222" t="s">
        <v>38</v>
      </c>
      <c r="F222" s="23"/>
      <c r="G222" s="23"/>
      <c r="H222" s="23">
        <v>0.77</v>
      </c>
      <c r="I222">
        <v>5</v>
      </c>
      <c r="J222" s="24" t="str">
        <f>VLOOKUP(H222,[1]Güteklasse!$B$4:$C$8,2)</f>
        <v>D</v>
      </c>
      <c r="K222" t="str">
        <f>VLOOKUP(E222,[1]Händleradressen!$B$3:$E$6,4,0)</f>
        <v>Köln</v>
      </c>
      <c r="L222" t="s">
        <v>27</v>
      </c>
      <c r="M222" s="21">
        <v>123</v>
      </c>
      <c r="N222" s="22">
        <v>0.79</v>
      </c>
      <c r="O222" s="22">
        <f t="shared" si="4"/>
        <v>97.17</v>
      </c>
      <c r="P222" s="22"/>
      <c r="Q222" s="22"/>
    </row>
    <row r="223" spans="1:17" x14ac:dyDescent="0.25">
      <c r="A223" s="20">
        <v>218</v>
      </c>
      <c r="B223" t="s">
        <v>32</v>
      </c>
      <c r="C223" t="s">
        <v>31</v>
      </c>
      <c r="D223" t="s">
        <v>34</v>
      </c>
      <c r="E223" t="s">
        <v>23</v>
      </c>
      <c r="F223" s="23" t="s">
        <v>24</v>
      </c>
      <c r="G223" s="23"/>
      <c r="H223" s="23">
        <v>0.36</v>
      </c>
      <c r="I223">
        <v>3</v>
      </c>
      <c r="J223" s="24" t="str">
        <f>VLOOKUP(H223,[1]Güteklasse!$B$4:$C$8,2)</f>
        <v>B</v>
      </c>
      <c r="K223" t="str">
        <f>VLOOKUP(E223,[1]Händleradressen!$B$3:$E$6,4,0)</f>
        <v>Düsseldorf</v>
      </c>
      <c r="L223" t="s">
        <v>22</v>
      </c>
      <c r="M223" s="21">
        <v>21</v>
      </c>
      <c r="N223" s="22">
        <v>50.09</v>
      </c>
      <c r="O223" s="22">
        <f t="shared" si="4"/>
        <v>1051.8900000000001</v>
      </c>
      <c r="P223" s="22"/>
      <c r="Q223" s="22"/>
    </row>
    <row r="224" spans="1:17" x14ac:dyDescent="0.25">
      <c r="A224" s="20">
        <v>219</v>
      </c>
      <c r="B224" t="s">
        <v>32</v>
      </c>
      <c r="C224" t="s">
        <v>36</v>
      </c>
      <c r="D224" t="s">
        <v>37</v>
      </c>
      <c r="E224" t="s">
        <v>30</v>
      </c>
      <c r="F224" s="23" t="s">
        <v>24</v>
      </c>
      <c r="G224" s="23" t="s">
        <v>24</v>
      </c>
      <c r="H224" s="23">
        <v>0.36</v>
      </c>
      <c r="I224">
        <v>1</v>
      </c>
      <c r="J224" s="24" t="str">
        <f>VLOOKUP(H224,[1]Güteklasse!$B$4:$C$8,2)</f>
        <v>B</v>
      </c>
      <c r="K224" t="str">
        <f>VLOOKUP(E224,[1]Händleradressen!$B$3:$E$6,4,0)</f>
        <v>Hamburg</v>
      </c>
      <c r="L224" t="s">
        <v>22</v>
      </c>
      <c r="M224" s="21">
        <v>23</v>
      </c>
      <c r="N224" s="22">
        <v>48.57</v>
      </c>
      <c r="O224" s="22">
        <f t="shared" si="4"/>
        <v>1117.1099999999999</v>
      </c>
      <c r="P224" s="22"/>
      <c r="Q224" s="22"/>
    </row>
    <row r="225" spans="1:17" x14ac:dyDescent="0.25">
      <c r="A225" s="20">
        <v>220</v>
      </c>
      <c r="B225" t="s">
        <v>32</v>
      </c>
      <c r="C225" t="s">
        <v>36</v>
      </c>
      <c r="D225" t="s">
        <v>34</v>
      </c>
      <c r="E225" t="s">
        <v>23</v>
      </c>
      <c r="F225" s="23" t="s">
        <v>24</v>
      </c>
      <c r="G225" s="23"/>
      <c r="H225" s="23">
        <v>0.36</v>
      </c>
      <c r="I225">
        <v>2</v>
      </c>
      <c r="J225" s="24" t="str">
        <f>VLOOKUP(H225,[1]Güteklasse!$B$4:$C$8,2)</f>
        <v>B</v>
      </c>
      <c r="K225" t="str">
        <f>VLOOKUP(E225,[1]Händleradressen!$B$3:$E$6,4,0)</f>
        <v>Düsseldorf</v>
      </c>
      <c r="L225" t="s">
        <v>22</v>
      </c>
      <c r="M225" s="21">
        <v>1111</v>
      </c>
      <c r="N225" s="22">
        <v>48.4</v>
      </c>
      <c r="O225" s="22">
        <f t="shared" si="4"/>
        <v>53772.4</v>
      </c>
      <c r="P225" s="22"/>
      <c r="Q225" s="22"/>
    </row>
    <row r="226" spans="1:17" x14ac:dyDescent="0.25">
      <c r="A226" s="20">
        <v>221</v>
      </c>
      <c r="B226" t="s">
        <v>19</v>
      </c>
      <c r="C226" t="s">
        <v>36</v>
      </c>
      <c r="D226" t="s">
        <v>33</v>
      </c>
      <c r="E226" t="s">
        <v>23</v>
      </c>
      <c r="F226" s="23" t="s">
        <v>24</v>
      </c>
      <c r="G226" s="23"/>
      <c r="H226" s="23">
        <v>0.37</v>
      </c>
      <c r="I226">
        <v>4</v>
      </c>
      <c r="J226" s="24" t="str">
        <f>VLOOKUP(H226,[1]Güteklasse!$B$4:$C$8,2)</f>
        <v>B</v>
      </c>
      <c r="K226" t="str">
        <f>VLOOKUP(E226,[1]Händleradressen!$B$3:$E$6,4,0)</f>
        <v>Düsseldorf</v>
      </c>
      <c r="L226" t="s">
        <v>27</v>
      </c>
      <c r="M226" s="21">
        <v>5065</v>
      </c>
      <c r="N226" s="22">
        <v>0.41</v>
      </c>
      <c r="O226" s="22">
        <f t="shared" si="4"/>
        <v>2076.65</v>
      </c>
      <c r="P226" s="22"/>
      <c r="Q226" s="22"/>
    </row>
    <row r="227" spans="1:17" x14ac:dyDescent="0.25">
      <c r="A227" s="20">
        <v>222</v>
      </c>
      <c r="B227" t="s">
        <v>19</v>
      </c>
      <c r="C227" t="s">
        <v>31</v>
      </c>
      <c r="D227" t="s">
        <v>34</v>
      </c>
      <c r="E227" t="s">
        <v>28</v>
      </c>
      <c r="F227" s="23" t="s">
        <v>24</v>
      </c>
      <c r="G227" s="23" t="s">
        <v>24</v>
      </c>
      <c r="H227" s="23">
        <v>0.37</v>
      </c>
      <c r="I227">
        <v>4</v>
      </c>
      <c r="J227" s="24" t="str">
        <f>VLOOKUP(H227,[1]Güteklasse!$B$4:$C$8,2)</f>
        <v>B</v>
      </c>
      <c r="K227" t="str">
        <f>VLOOKUP(E227,[1]Händleradressen!$B$3:$E$6,4,0)</f>
        <v>München</v>
      </c>
      <c r="L227" t="s">
        <v>22</v>
      </c>
      <c r="M227" s="21">
        <v>234</v>
      </c>
      <c r="N227" s="22">
        <v>47.73</v>
      </c>
      <c r="O227" s="22">
        <f t="shared" si="4"/>
        <v>11168.82</v>
      </c>
      <c r="P227" s="22"/>
      <c r="Q227" s="22"/>
    </row>
    <row r="228" spans="1:17" x14ac:dyDescent="0.25">
      <c r="A228" s="20">
        <v>223</v>
      </c>
      <c r="B228" t="s">
        <v>19</v>
      </c>
      <c r="C228" t="s">
        <v>36</v>
      </c>
      <c r="D228" t="s">
        <v>37</v>
      </c>
      <c r="E228" t="s">
        <v>23</v>
      </c>
      <c r="F228" s="23" t="s">
        <v>24</v>
      </c>
      <c r="G228" s="23" t="s">
        <v>24</v>
      </c>
      <c r="H228" s="23">
        <v>0.37</v>
      </c>
      <c r="I228">
        <v>2</v>
      </c>
      <c r="J228" s="24" t="str">
        <f>VLOOKUP(H228,[1]Güteklasse!$B$4:$C$8,2)</f>
        <v>B</v>
      </c>
      <c r="K228" t="str">
        <f>VLOOKUP(E228,[1]Händleradressen!$B$3:$E$6,4,0)</f>
        <v>Düsseldorf</v>
      </c>
      <c r="L228" t="s">
        <v>22</v>
      </c>
      <c r="M228" s="21">
        <v>555</v>
      </c>
      <c r="N228" s="22">
        <v>51.78</v>
      </c>
      <c r="O228" s="22">
        <f t="shared" si="4"/>
        <v>28737.9</v>
      </c>
      <c r="P228" s="22"/>
      <c r="Q228" s="22"/>
    </row>
    <row r="229" spans="1:17" x14ac:dyDescent="0.25">
      <c r="A229" s="20">
        <v>224</v>
      </c>
      <c r="B229" t="s">
        <v>29</v>
      </c>
      <c r="C229" t="s">
        <v>20</v>
      </c>
      <c r="D229" t="s">
        <v>26</v>
      </c>
      <c r="E229" t="s">
        <v>38</v>
      </c>
      <c r="F229" s="23" t="s">
        <v>24</v>
      </c>
      <c r="G229" s="23"/>
      <c r="H229" s="23">
        <v>0.37</v>
      </c>
      <c r="I229">
        <v>4</v>
      </c>
      <c r="J229" s="24" t="str">
        <f>VLOOKUP(H229,[1]Güteklasse!$B$4:$C$8,2)</f>
        <v>B</v>
      </c>
      <c r="K229" t="str">
        <f>VLOOKUP(E229,[1]Händleradressen!$B$3:$E$6,4,0)</f>
        <v>Köln</v>
      </c>
      <c r="L229" t="s">
        <v>22</v>
      </c>
      <c r="M229" s="21">
        <v>18</v>
      </c>
      <c r="N229" s="22">
        <v>54.72</v>
      </c>
      <c r="O229" s="22">
        <f t="shared" si="4"/>
        <v>984.96</v>
      </c>
      <c r="P229" s="22"/>
      <c r="Q229" s="22"/>
    </row>
    <row r="230" spans="1:17" x14ac:dyDescent="0.25">
      <c r="A230" s="20">
        <v>225</v>
      </c>
      <c r="B230" t="s">
        <v>29</v>
      </c>
      <c r="C230" t="s">
        <v>31</v>
      </c>
      <c r="D230" t="s">
        <v>26</v>
      </c>
      <c r="E230" t="s">
        <v>38</v>
      </c>
      <c r="F230" s="23" t="s">
        <v>24</v>
      </c>
      <c r="G230" s="23"/>
      <c r="H230" s="23">
        <v>0.37</v>
      </c>
      <c r="I230">
        <v>4</v>
      </c>
      <c r="J230" s="24" t="str">
        <f>VLOOKUP(H230,[1]Güteklasse!$B$4:$C$8,2)</f>
        <v>B</v>
      </c>
      <c r="K230" t="str">
        <f>VLOOKUP(E230,[1]Händleradressen!$B$3:$E$6,4,0)</f>
        <v>Köln</v>
      </c>
      <c r="L230" t="s">
        <v>22</v>
      </c>
      <c r="M230" s="21">
        <v>27</v>
      </c>
      <c r="N230" s="22">
        <v>50.38</v>
      </c>
      <c r="O230" s="22">
        <f t="shared" si="4"/>
        <v>1360.26</v>
      </c>
      <c r="P230" s="22"/>
      <c r="Q230" s="22"/>
    </row>
    <row r="231" spans="1:17" x14ac:dyDescent="0.25">
      <c r="A231" s="20">
        <v>309</v>
      </c>
      <c r="B231" t="s">
        <v>32</v>
      </c>
      <c r="C231" t="s">
        <v>31</v>
      </c>
      <c r="D231" t="s">
        <v>21</v>
      </c>
      <c r="E231" t="s">
        <v>23</v>
      </c>
      <c r="F231" s="23" t="s">
        <v>24</v>
      </c>
      <c r="G231" s="23"/>
      <c r="H231" s="23">
        <v>0.51</v>
      </c>
      <c r="I231">
        <v>3</v>
      </c>
      <c r="J231" s="24" t="str">
        <f>VLOOKUP(H231,[1]Güteklasse!$B$4:$C$8,2)</f>
        <v>C</v>
      </c>
      <c r="K231" t="str">
        <f>VLOOKUP(E231,[1]Händleradressen!$B$3:$E$6,4,0)</f>
        <v>Düsseldorf</v>
      </c>
      <c r="L231" t="s">
        <v>27</v>
      </c>
      <c r="M231" s="21">
        <v>218</v>
      </c>
      <c r="N231" s="22">
        <v>0.45</v>
      </c>
      <c r="O231" s="22">
        <f t="shared" si="4"/>
        <v>98.100000000000009</v>
      </c>
      <c r="P231" s="22"/>
      <c r="Q231" s="22"/>
    </row>
    <row r="232" spans="1:17" x14ac:dyDescent="0.25">
      <c r="A232" s="20">
        <v>227</v>
      </c>
      <c r="B232" t="s">
        <v>32</v>
      </c>
      <c r="C232" t="s">
        <v>25</v>
      </c>
      <c r="D232" t="s">
        <v>21</v>
      </c>
      <c r="E232" t="s">
        <v>28</v>
      </c>
      <c r="F232" s="23" t="s">
        <v>24</v>
      </c>
      <c r="G232" s="23" t="s">
        <v>24</v>
      </c>
      <c r="H232" s="23">
        <v>0.37</v>
      </c>
      <c r="I232">
        <v>2</v>
      </c>
      <c r="J232" s="24" t="str">
        <f>VLOOKUP(H232,[1]Güteklasse!$B$4:$C$8,2)</f>
        <v>B</v>
      </c>
      <c r="K232" t="str">
        <f>VLOOKUP(E232,[1]Händleradressen!$B$3:$E$6,4,0)</f>
        <v>München</v>
      </c>
      <c r="L232" t="s">
        <v>22</v>
      </c>
      <c r="M232" s="21">
        <v>21</v>
      </c>
      <c r="N232" s="22">
        <v>50.43</v>
      </c>
      <c r="O232" s="22">
        <f t="shared" si="4"/>
        <v>1059.03</v>
      </c>
      <c r="P232" s="22"/>
      <c r="Q232" s="22"/>
    </row>
    <row r="233" spans="1:17" x14ac:dyDescent="0.25">
      <c r="A233" s="20">
        <v>228</v>
      </c>
      <c r="B233" t="s">
        <v>32</v>
      </c>
      <c r="C233" t="s">
        <v>25</v>
      </c>
      <c r="D233" t="s">
        <v>34</v>
      </c>
      <c r="E233" t="s">
        <v>30</v>
      </c>
      <c r="F233" s="23" t="s">
        <v>24</v>
      </c>
      <c r="G233" s="23" t="s">
        <v>24</v>
      </c>
      <c r="H233" s="23">
        <v>0.37</v>
      </c>
      <c r="I233">
        <v>4</v>
      </c>
      <c r="J233" s="24" t="str">
        <f>VLOOKUP(H233,[1]Güteklasse!$B$4:$C$8,2)</f>
        <v>B</v>
      </c>
      <c r="K233" t="str">
        <f>VLOOKUP(E233,[1]Händleradressen!$B$3:$E$6,4,0)</f>
        <v>Hamburg</v>
      </c>
      <c r="L233" t="s">
        <v>22</v>
      </c>
      <c r="M233" s="21">
        <v>9496</v>
      </c>
      <c r="N233" s="22">
        <v>48.64</v>
      </c>
      <c r="O233" s="22">
        <f t="shared" si="4"/>
        <v>461885.44</v>
      </c>
      <c r="P233" s="22"/>
      <c r="Q233" s="22"/>
    </row>
    <row r="234" spans="1:17" x14ac:dyDescent="0.25">
      <c r="A234" s="20">
        <v>229</v>
      </c>
      <c r="B234" t="s">
        <v>19</v>
      </c>
      <c r="C234" t="s">
        <v>25</v>
      </c>
      <c r="D234" t="s">
        <v>34</v>
      </c>
      <c r="E234" t="s">
        <v>30</v>
      </c>
      <c r="F234" s="23" t="s">
        <v>24</v>
      </c>
      <c r="G234" s="23" t="s">
        <v>24</v>
      </c>
      <c r="H234" s="23">
        <v>0.38</v>
      </c>
      <c r="I234">
        <v>4</v>
      </c>
      <c r="J234" s="24" t="str">
        <f>VLOOKUP(H234,[1]Güteklasse!$B$4:$C$8,2)</f>
        <v>B</v>
      </c>
      <c r="K234" t="str">
        <f>VLOOKUP(E234,[1]Händleradressen!$B$3:$E$6,4,0)</f>
        <v>Hamburg</v>
      </c>
      <c r="L234" t="s">
        <v>22</v>
      </c>
      <c r="M234" s="21">
        <v>1234</v>
      </c>
      <c r="N234" s="22">
        <v>48.9</v>
      </c>
      <c r="O234" s="22">
        <f t="shared" si="4"/>
        <v>60342.6</v>
      </c>
      <c r="P234" s="22"/>
      <c r="Q234" s="22"/>
    </row>
    <row r="235" spans="1:17" x14ac:dyDescent="0.25">
      <c r="A235" s="20">
        <v>230</v>
      </c>
      <c r="B235" t="s">
        <v>19</v>
      </c>
      <c r="C235" t="s">
        <v>25</v>
      </c>
      <c r="D235" t="s">
        <v>37</v>
      </c>
      <c r="E235" t="s">
        <v>28</v>
      </c>
      <c r="F235" s="23" t="s">
        <v>24</v>
      </c>
      <c r="G235" s="23"/>
      <c r="H235" s="23">
        <v>0.38</v>
      </c>
      <c r="I235">
        <v>3</v>
      </c>
      <c r="J235" s="24" t="str">
        <f>VLOOKUP(H235,[1]Güteklasse!$B$4:$C$8,2)</f>
        <v>B</v>
      </c>
      <c r="K235" t="str">
        <f>VLOOKUP(E235,[1]Händleradressen!$B$3:$E$6,4,0)</f>
        <v>München</v>
      </c>
      <c r="L235" t="s">
        <v>22</v>
      </c>
      <c r="M235" s="21">
        <v>65</v>
      </c>
      <c r="N235" s="22">
        <v>47.06</v>
      </c>
      <c r="O235" s="22">
        <f t="shared" si="4"/>
        <v>3058.9</v>
      </c>
      <c r="P235" s="22"/>
      <c r="Q235" s="22"/>
    </row>
    <row r="236" spans="1:17" x14ac:dyDescent="0.25">
      <c r="A236" s="20">
        <v>231</v>
      </c>
      <c r="B236" t="s">
        <v>19</v>
      </c>
      <c r="C236" t="s">
        <v>36</v>
      </c>
      <c r="D236" t="s">
        <v>37</v>
      </c>
      <c r="E236" t="s">
        <v>30</v>
      </c>
      <c r="F236" s="23" t="s">
        <v>24</v>
      </c>
      <c r="G236" s="23" t="s">
        <v>24</v>
      </c>
      <c r="H236" s="23">
        <v>0.38</v>
      </c>
      <c r="I236">
        <v>2</v>
      </c>
      <c r="J236" s="24" t="str">
        <f>VLOOKUP(H236,[1]Güteklasse!$B$4:$C$8,2)</f>
        <v>B</v>
      </c>
      <c r="K236" t="str">
        <f>VLOOKUP(E236,[1]Händleradressen!$B$3:$E$6,4,0)</f>
        <v>Hamburg</v>
      </c>
      <c r="L236" t="s">
        <v>22</v>
      </c>
      <c r="M236" s="21">
        <v>545</v>
      </c>
      <c r="N236" s="22">
        <v>51.95</v>
      </c>
      <c r="O236" s="22">
        <f t="shared" si="4"/>
        <v>28312.75</v>
      </c>
      <c r="P236" s="22"/>
      <c r="Q236" s="22"/>
    </row>
    <row r="237" spans="1:17" x14ac:dyDescent="0.25">
      <c r="A237" s="20">
        <v>232</v>
      </c>
      <c r="B237" t="s">
        <v>19</v>
      </c>
      <c r="C237" t="s">
        <v>20</v>
      </c>
      <c r="D237" t="s">
        <v>26</v>
      </c>
      <c r="E237" t="s">
        <v>38</v>
      </c>
      <c r="F237" s="23" t="s">
        <v>24</v>
      </c>
      <c r="G237" s="23" t="s">
        <v>24</v>
      </c>
      <c r="H237" s="23">
        <v>0.38</v>
      </c>
      <c r="I237">
        <v>3</v>
      </c>
      <c r="J237" s="24" t="str">
        <f>VLOOKUP(H237,[1]Güteklasse!$B$4:$C$8,2)</f>
        <v>B</v>
      </c>
      <c r="K237" t="str">
        <f>VLOOKUP(E237,[1]Händleradressen!$B$3:$E$6,4,0)</f>
        <v>Köln</v>
      </c>
      <c r="L237" t="s">
        <v>22</v>
      </c>
      <c r="M237" s="21">
        <v>5285</v>
      </c>
      <c r="N237" s="22">
        <v>47.44</v>
      </c>
      <c r="O237" s="22">
        <f t="shared" si="4"/>
        <v>250720.4</v>
      </c>
      <c r="P237" s="22"/>
      <c r="Q237" s="22"/>
    </row>
    <row r="238" spans="1:17" x14ac:dyDescent="0.25">
      <c r="A238" s="20">
        <v>542</v>
      </c>
      <c r="B238" t="s">
        <v>32</v>
      </c>
      <c r="C238" t="s">
        <v>36</v>
      </c>
      <c r="D238" t="s">
        <v>34</v>
      </c>
      <c r="E238" t="s">
        <v>30</v>
      </c>
      <c r="F238" s="23" t="s">
        <v>24</v>
      </c>
      <c r="G238" s="23"/>
      <c r="H238" s="23">
        <v>0.92</v>
      </c>
      <c r="I238">
        <v>4</v>
      </c>
      <c r="J238" s="24" t="str">
        <f>VLOOKUP(H238,[1]Güteklasse!$B$4:$C$8,2)</f>
        <v>E</v>
      </c>
      <c r="K238" t="str">
        <f>VLOOKUP(E238,[1]Händleradressen!$B$3:$E$6,4,0)</f>
        <v>Hamburg</v>
      </c>
      <c r="L238" t="s">
        <v>27</v>
      </c>
      <c r="M238" s="21">
        <v>895</v>
      </c>
      <c r="N238" s="22">
        <v>0.11</v>
      </c>
      <c r="O238" s="22">
        <f t="shared" si="4"/>
        <v>98.45</v>
      </c>
      <c r="P238" s="22"/>
      <c r="Q238" s="22"/>
    </row>
    <row r="239" spans="1:17" x14ac:dyDescent="0.25">
      <c r="A239" s="20">
        <v>127</v>
      </c>
      <c r="B239" t="s">
        <v>19</v>
      </c>
      <c r="C239" t="s">
        <v>20</v>
      </c>
      <c r="D239" t="s">
        <v>26</v>
      </c>
      <c r="E239" t="s">
        <v>23</v>
      </c>
      <c r="F239" s="23" t="s">
        <v>24</v>
      </c>
      <c r="G239" s="23"/>
      <c r="H239" s="23">
        <v>0.22</v>
      </c>
      <c r="I239">
        <v>5</v>
      </c>
      <c r="J239" s="24" t="str">
        <f>VLOOKUP(H239,[1]Güteklasse!$B$4:$C$8,2)</f>
        <v>A</v>
      </c>
      <c r="K239" t="str">
        <f>VLOOKUP(E239,[1]Händleradressen!$B$3:$E$6,4,0)</f>
        <v>Düsseldorf</v>
      </c>
      <c r="L239" t="s">
        <v>27</v>
      </c>
      <c r="M239" s="21">
        <v>988</v>
      </c>
      <c r="N239" s="22">
        <v>0.1</v>
      </c>
      <c r="O239" s="22">
        <f t="shared" si="4"/>
        <v>98.800000000000011</v>
      </c>
      <c r="P239" s="22"/>
      <c r="Q239" s="22"/>
    </row>
    <row r="240" spans="1:17" x14ac:dyDescent="0.25">
      <c r="A240" s="20">
        <v>235</v>
      </c>
      <c r="B240" t="s">
        <v>19</v>
      </c>
      <c r="C240" t="s">
        <v>20</v>
      </c>
      <c r="D240" t="s">
        <v>26</v>
      </c>
      <c r="E240" t="s">
        <v>30</v>
      </c>
      <c r="F240" s="23"/>
      <c r="G240" s="23"/>
      <c r="H240" s="23">
        <v>0.39</v>
      </c>
      <c r="I240">
        <v>3</v>
      </c>
      <c r="J240" s="24" t="str">
        <f>VLOOKUP(H240,[1]Güteklasse!$B$4:$C$8,2)</f>
        <v>B</v>
      </c>
      <c r="K240" t="str">
        <f>VLOOKUP(E240,[1]Händleradressen!$B$3:$E$6,4,0)</f>
        <v>Hamburg</v>
      </c>
      <c r="L240" t="s">
        <v>27</v>
      </c>
      <c r="M240" s="21">
        <v>5155</v>
      </c>
      <c r="N240" s="22">
        <v>0.96</v>
      </c>
      <c r="O240" s="22">
        <f t="shared" si="4"/>
        <v>4948.8</v>
      </c>
      <c r="P240" s="22"/>
      <c r="Q240" s="22"/>
    </row>
    <row r="241" spans="1:17" x14ac:dyDescent="0.25">
      <c r="A241" s="20">
        <v>463</v>
      </c>
      <c r="B241" t="s">
        <v>32</v>
      </c>
      <c r="C241" t="s">
        <v>36</v>
      </c>
      <c r="D241" t="s">
        <v>34</v>
      </c>
      <c r="E241" t="s">
        <v>38</v>
      </c>
      <c r="F241" s="23" t="s">
        <v>24</v>
      </c>
      <c r="G241" s="23"/>
      <c r="H241" s="23">
        <v>0.77</v>
      </c>
      <c r="I241">
        <v>5</v>
      </c>
      <c r="J241" s="24" t="str">
        <f>VLOOKUP(H241,[1]Güteklasse!$B$4:$C$8,2)</f>
        <v>D</v>
      </c>
      <c r="K241" t="str">
        <f>VLOOKUP(E241,[1]Händleradressen!$B$3:$E$6,4,0)</f>
        <v>Köln</v>
      </c>
      <c r="L241" t="s">
        <v>27</v>
      </c>
      <c r="M241" s="21">
        <v>590</v>
      </c>
      <c r="N241" s="22">
        <v>0.17</v>
      </c>
      <c r="O241" s="22">
        <f t="shared" si="4"/>
        <v>100.30000000000001</v>
      </c>
      <c r="P241" s="22"/>
      <c r="Q241" s="22"/>
    </row>
    <row r="242" spans="1:17" x14ac:dyDescent="0.25">
      <c r="A242" s="20">
        <v>371</v>
      </c>
      <c r="B242" t="s">
        <v>29</v>
      </c>
      <c r="C242" t="s">
        <v>25</v>
      </c>
      <c r="D242" t="s">
        <v>33</v>
      </c>
      <c r="E242" t="s">
        <v>30</v>
      </c>
      <c r="F242" s="23" t="s">
        <v>24</v>
      </c>
      <c r="G242" s="23"/>
      <c r="H242" s="23">
        <v>0.62</v>
      </c>
      <c r="I242">
        <v>1</v>
      </c>
      <c r="J242" s="24" t="str">
        <f>VLOOKUP(H242,[1]Güteklasse!$B$4:$C$8,2)</f>
        <v>D</v>
      </c>
      <c r="K242" t="str">
        <f>VLOOKUP(E242,[1]Händleradressen!$B$3:$E$6,4,0)</f>
        <v>Hamburg</v>
      </c>
      <c r="L242" t="s">
        <v>27</v>
      </c>
      <c r="M242" s="21">
        <v>157</v>
      </c>
      <c r="N242" s="22">
        <v>0.64</v>
      </c>
      <c r="O242" s="22">
        <f t="shared" si="4"/>
        <v>100.48</v>
      </c>
      <c r="P242" s="22"/>
      <c r="Q242" s="22"/>
    </row>
    <row r="243" spans="1:17" x14ac:dyDescent="0.25">
      <c r="A243" s="20">
        <v>559</v>
      </c>
      <c r="B243" t="s">
        <v>32</v>
      </c>
      <c r="C243" t="s">
        <v>20</v>
      </c>
      <c r="D243" t="s">
        <v>37</v>
      </c>
      <c r="E243" t="s">
        <v>23</v>
      </c>
      <c r="F243" s="23" t="s">
        <v>24</v>
      </c>
      <c r="G243" s="23"/>
      <c r="H243" s="23">
        <v>0.94</v>
      </c>
      <c r="I243">
        <v>1</v>
      </c>
      <c r="J243" s="24" t="str">
        <f>VLOOKUP(H243,[1]Güteklasse!$B$4:$C$8,2)</f>
        <v>E</v>
      </c>
      <c r="K243" t="str">
        <f>VLOOKUP(E243,[1]Händleradressen!$B$3:$E$6,4,0)</f>
        <v>Düsseldorf</v>
      </c>
      <c r="L243" t="s">
        <v>27</v>
      </c>
      <c r="M243" s="21">
        <v>217</v>
      </c>
      <c r="N243" s="22">
        <v>0.47</v>
      </c>
      <c r="O243" s="22">
        <f t="shared" si="4"/>
        <v>101.99</v>
      </c>
      <c r="P243" s="22"/>
      <c r="Q243" s="22"/>
    </row>
    <row r="244" spans="1:17" x14ac:dyDescent="0.25">
      <c r="A244" s="20">
        <v>183</v>
      </c>
      <c r="B244" t="s">
        <v>32</v>
      </c>
      <c r="C244" t="s">
        <v>36</v>
      </c>
      <c r="D244" t="s">
        <v>21</v>
      </c>
      <c r="E244" t="s">
        <v>30</v>
      </c>
      <c r="F244" s="23" t="s">
        <v>24</v>
      </c>
      <c r="G244" s="23"/>
      <c r="H244" s="23">
        <v>0.32</v>
      </c>
      <c r="I244">
        <v>1</v>
      </c>
      <c r="J244" s="24" t="str">
        <f>VLOOKUP(H244,[1]Güteklasse!$B$4:$C$8,2)</f>
        <v>A</v>
      </c>
      <c r="K244" t="str">
        <f>VLOOKUP(E244,[1]Händleradressen!$B$3:$E$6,4,0)</f>
        <v>Hamburg</v>
      </c>
      <c r="L244" t="s">
        <v>27</v>
      </c>
      <c r="M244" s="21">
        <v>492</v>
      </c>
      <c r="N244" s="22">
        <v>0.21</v>
      </c>
      <c r="O244" s="22">
        <f t="shared" si="4"/>
        <v>103.32</v>
      </c>
      <c r="P244" s="22"/>
      <c r="Q244" s="22"/>
    </row>
    <row r="245" spans="1:17" x14ac:dyDescent="0.25">
      <c r="A245" s="20">
        <v>54</v>
      </c>
      <c r="B245" t="s">
        <v>32</v>
      </c>
      <c r="C245" t="s">
        <v>25</v>
      </c>
      <c r="D245" t="s">
        <v>21</v>
      </c>
      <c r="E245" t="s">
        <v>30</v>
      </c>
      <c r="F245" s="23"/>
      <c r="G245" s="23"/>
      <c r="H245" s="23">
        <v>0.09</v>
      </c>
      <c r="I245">
        <v>3</v>
      </c>
      <c r="J245" s="24" t="str">
        <f>VLOOKUP(H245,[1]Güteklasse!$B$4:$C$8,2)</f>
        <v>A</v>
      </c>
      <c r="K245" t="str">
        <f>VLOOKUP(E245,[1]Händleradressen!$B$3:$E$6,4,0)</f>
        <v>Hamburg</v>
      </c>
      <c r="L245" t="s">
        <v>27</v>
      </c>
      <c r="M245" s="21">
        <v>940</v>
      </c>
      <c r="N245" s="22">
        <v>0.11</v>
      </c>
      <c r="O245" s="22">
        <f t="shared" si="4"/>
        <v>103.4</v>
      </c>
      <c r="P245" s="22"/>
      <c r="Q245" s="22"/>
    </row>
    <row r="246" spans="1:17" x14ac:dyDescent="0.25">
      <c r="A246" s="20">
        <v>240</v>
      </c>
      <c r="B246" t="s">
        <v>32</v>
      </c>
      <c r="C246" t="s">
        <v>25</v>
      </c>
      <c r="D246" t="s">
        <v>33</v>
      </c>
      <c r="E246" t="s">
        <v>30</v>
      </c>
      <c r="F246" s="23" t="s">
        <v>24</v>
      </c>
      <c r="G246" s="23"/>
      <c r="H246" s="23">
        <v>0.39</v>
      </c>
      <c r="I246">
        <v>1</v>
      </c>
      <c r="J246" s="24" t="str">
        <f>VLOOKUP(H246,[1]Güteklasse!$B$4:$C$8,2)</f>
        <v>B</v>
      </c>
      <c r="K246" t="str">
        <f>VLOOKUP(E246,[1]Händleradressen!$B$3:$E$6,4,0)</f>
        <v>Hamburg</v>
      </c>
      <c r="L246" t="s">
        <v>27</v>
      </c>
      <c r="M246" s="21">
        <v>480</v>
      </c>
      <c r="N246" s="22">
        <v>0.22</v>
      </c>
      <c r="O246" s="22">
        <f t="shared" si="4"/>
        <v>105.6</v>
      </c>
      <c r="P246" s="22"/>
      <c r="Q246" s="22"/>
    </row>
    <row r="247" spans="1:17" x14ac:dyDescent="0.25">
      <c r="A247" s="20">
        <v>242</v>
      </c>
      <c r="B247" t="s">
        <v>32</v>
      </c>
      <c r="C247" t="s">
        <v>20</v>
      </c>
      <c r="D247" t="s">
        <v>21</v>
      </c>
      <c r="E247" t="s">
        <v>28</v>
      </c>
      <c r="F247" s="23"/>
      <c r="G247" s="23"/>
      <c r="H247" s="23">
        <v>0.39</v>
      </c>
      <c r="I247">
        <v>1</v>
      </c>
      <c r="J247" s="24" t="str">
        <f>VLOOKUP(H247,[1]Güteklasse!$B$4:$C$8,2)</f>
        <v>B</v>
      </c>
      <c r="K247" t="str">
        <f>VLOOKUP(E247,[1]Händleradressen!$B$3:$E$6,4,0)</f>
        <v>München</v>
      </c>
      <c r="L247" t="s">
        <v>27</v>
      </c>
      <c r="M247" s="21">
        <v>586</v>
      </c>
      <c r="N247" s="22">
        <v>0.93</v>
      </c>
      <c r="O247" s="22">
        <f t="shared" si="4"/>
        <v>544.98</v>
      </c>
      <c r="P247" s="22"/>
      <c r="Q247" s="22"/>
    </row>
    <row r="248" spans="1:17" x14ac:dyDescent="0.25">
      <c r="A248" s="20">
        <v>243</v>
      </c>
      <c r="B248" t="s">
        <v>32</v>
      </c>
      <c r="C248" t="s">
        <v>36</v>
      </c>
      <c r="D248" t="s">
        <v>34</v>
      </c>
      <c r="E248" t="s">
        <v>38</v>
      </c>
      <c r="F248" s="23" t="s">
        <v>24</v>
      </c>
      <c r="G248" s="23" t="s">
        <v>24</v>
      </c>
      <c r="H248" s="23">
        <v>0.39</v>
      </c>
      <c r="I248">
        <v>2</v>
      </c>
      <c r="J248" s="24" t="str">
        <f>VLOOKUP(H248,[1]Güteklasse!$B$4:$C$8,2)</f>
        <v>B</v>
      </c>
      <c r="K248" t="str">
        <f>VLOOKUP(E248,[1]Händleradressen!$B$3:$E$6,4,0)</f>
        <v>Köln</v>
      </c>
      <c r="L248" t="s">
        <v>22</v>
      </c>
      <c r="M248" s="21">
        <v>18</v>
      </c>
      <c r="N248" s="22">
        <v>49.33</v>
      </c>
      <c r="O248" s="22">
        <f t="shared" si="4"/>
        <v>887.93999999999994</v>
      </c>
      <c r="P248" s="22"/>
      <c r="Q248" s="22"/>
    </row>
    <row r="249" spans="1:17" x14ac:dyDescent="0.25">
      <c r="A249" s="20">
        <v>244</v>
      </c>
      <c r="B249" t="s">
        <v>32</v>
      </c>
      <c r="C249" t="s">
        <v>25</v>
      </c>
      <c r="D249" t="s">
        <v>34</v>
      </c>
      <c r="E249" t="s">
        <v>28</v>
      </c>
      <c r="F249" s="23" t="s">
        <v>24</v>
      </c>
      <c r="G249" s="23"/>
      <c r="H249" s="23">
        <v>0.39</v>
      </c>
      <c r="I249">
        <v>4</v>
      </c>
      <c r="J249" s="24" t="str">
        <f>VLOOKUP(H249,[1]Güteklasse!$B$4:$C$8,2)</f>
        <v>B</v>
      </c>
      <c r="K249" t="str">
        <f>VLOOKUP(E249,[1]Händleradressen!$B$3:$E$6,4,0)</f>
        <v>München</v>
      </c>
      <c r="L249" t="s">
        <v>22</v>
      </c>
      <c r="M249" s="21">
        <v>29</v>
      </c>
      <c r="N249" s="22">
        <v>52.55</v>
      </c>
      <c r="O249" s="22">
        <f t="shared" si="4"/>
        <v>1523.9499999999998</v>
      </c>
      <c r="P249" s="22"/>
      <c r="Q249" s="22"/>
    </row>
    <row r="250" spans="1:17" x14ac:dyDescent="0.25">
      <c r="A250" s="20">
        <v>38</v>
      </c>
      <c r="B250" t="s">
        <v>32</v>
      </c>
      <c r="C250" t="s">
        <v>31</v>
      </c>
      <c r="D250" t="s">
        <v>33</v>
      </c>
      <c r="E250" t="s">
        <v>38</v>
      </c>
      <c r="F250" s="23" t="s">
        <v>24</v>
      </c>
      <c r="G250" s="23"/>
      <c r="H250" s="23">
        <v>7.0000000000000007E-2</v>
      </c>
      <c r="I250">
        <v>4</v>
      </c>
      <c r="J250" s="24" t="str">
        <f>VLOOKUP(H250,[1]Güteklasse!$B$4:$C$8,2)</f>
        <v>A</v>
      </c>
      <c r="K250" t="str">
        <f>VLOOKUP(E250,[1]Händleradressen!$B$3:$E$6,4,0)</f>
        <v>Köln</v>
      </c>
      <c r="L250" t="s">
        <v>27</v>
      </c>
      <c r="M250" s="21">
        <v>106</v>
      </c>
      <c r="N250" s="22">
        <v>1</v>
      </c>
      <c r="O250" s="22">
        <f t="shared" si="4"/>
        <v>106</v>
      </c>
      <c r="P250" s="22"/>
      <c r="Q250" s="22"/>
    </row>
    <row r="251" spans="1:17" x14ac:dyDescent="0.25">
      <c r="A251" s="20">
        <v>176</v>
      </c>
      <c r="B251" t="s">
        <v>29</v>
      </c>
      <c r="C251" t="s">
        <v>31</v>
      </c>
      <c r="D251" t="s">
        <v>37</v>
      </c>
      <c r="E251" t="s">
        <v>30</v>
      </c>
      <c r="F251" s="23" t="s">
        <v>24</v>
      </c>
      <c r="G251" s="23"/>
      <c r="H251" s="23">
        <v>0.31</v>
      </c>
      <c r="I251">
        <v>4</v>
      </c>
      <c r="J251" s="24" t="str">
        <f>VLOOKUP(H251,[1]Güteklasse!$B$4:$C$8,2)</f>
        <v>A</v>
      </c>
      <c r="K251" t="str">
        <f>VLOOKUP(E251,[1]Händleradressen!$B$3:$E$6,4,0)</f>
        <v>Hamburg</v>
      </c>
      <c r="L251" t="s">
        <v>22</v>
      </c>
      <c r="M251" s="21">
        <v>2</v>
      </c>
      <c r="N251" s="22">
        <v>53.86</v>
      </c>
      <c r="O251" s="22">
        <f t="shared" si="4"/>
        <v>107.72</v>
      </c>
      <c r="P251" s="22"/>
      <c r="Q251" s="22"/>
    </row>
    <row r="252" spans="1:17" x14ac:dyDescent="0.25">
      <c r="A252" s="20">
        <v>247</v>
      </c>
      <c r="B252" t="s">
        <v>29</v>
      </c>
      <c r="C252" t="s">
        <v>20</v>
      </c>
      <c r="D252" t="s">
        <v>34</v>
      </c>
      <c r="E252" t="s">
        <v>38</v>
      </c>
      <c r="F252" s="23" t="s">
        <v>24</v>
      </c>
      <c r="G252" s="23" t="s">
        <v>24</v>
      </c>
      <c r="H252" s="23">
        <v>0.4</v>
      </c>
      <c r="I252">
        <v>3</v>
      </c>
      <c r="J252" s="24" t="str">
        <f>VLOOKUP(H252,[1]Güteklasse!$B$4:$C$8,2)</f>
        <v>B</v>
      </c>
      <c r="K252" t="str">
        <f>VLOOKUP(E252,[1]Händleradressen!$B$3:$E$6,4,0)</f>
        <v>Köln</v>
      </c>
      <c r="L252" t="s">
        <v>22</v>
      </c>
      <c r="M252" s="21">
        <v>29</v>
      </c>
      <c r="N252" s="22">
        <v>49.32</v>
      </c>
      <c r="O252" s="22">
        <f t="shared" si="4"/>
        <v>1430.28</v>
      </c>
      <c r="P252" s="22"/>
      <c r="Q252" s="22"/>
    </row>
    <row r="253" spans="1:17" x14ac:dyDescent="0.25">
      <c r="A253" s="20">
        <v>248</v>
      </c>
      <c r="B253" t="s">
        <v>29</v>
      </c>
      <c r="C253" t="s">
        <v>20</v>
      </c>
      <c r="D253" t="s">
        <v>34</v>
      </c>
      <c r="E253" t="s">
        <v>23</v>
      </c>
      <c r="F253" s="23" t="s">
        <v>24</v>
      </c>
      <c r="G253" s="23"/>
      <c r="H253" s="23">
        <v>0.4</v>
      </c>
      <c r="I253">
        <v>1</v>
      </c>
      <c r="J253" s="24" t="str">
        <f>VLOOKUP(H253,[1]Güteklasse!$B$4:$C$8,2)</f>
        <v>B</v>
      </c>
      <c r="K253" t="str">
        <f>VLOOKUP(E253,[1]Händleradressen!$B$3:$E$6,4,0)</f>
        <v>Düsseldorf</v>
      </c>
      <c r="L253" t="s">
        <v>22</v>
      </c>
      <c r="M253" s="21">
        <v>36</v>
      </c>
      <c r="N253" s="22">
        <v>47.58</v>
      </c>
      <c r="O253" s="22">
        <f t="shared" si="4"/>
        <v>1712.8799999999999</v>
      </c>
      <c r="P253" s="22"/>
      <c r="Q253" s="22"/>
    </row>
    <row r="254" spans="1:17" x14ac:dyDescent="0.25">
      <c r="A254" s="20">
        <v>249</v>
      </c>
      <c r="B254" t="s">
        <v>32</v>
      </c>
      <c r="C254" t="s">
        <v>31</v>
      </c>
      <c r="D254" t="s">
        <v>34</v>
      </c>
      <c r="E254" t="s">
        <v>30</v>
      </c>
      <c r="F254" s="23" t="s">
        <v>24</v>
      </c>
      <c r="G254" s="23"/>
      <c r="H254" s="23">
        <v>0.4</v>
      </c>
      <c r="I254">
        <v>4</v>
      </c>
      <c r="J254" s="24" t="str">
        <f>VLOOKUP(H254,[1]Güteklasse!$B$4:$C$8,2)</f>
        <v>B</v>
      </c>
      <c r="K254" t="str">
        <f>VLOOKUP(E254,[1]Händleradressen!$B$3:$E$6,4,0)</f>
        <v>Hamburg</v>
      </c>
      <c r="L254" t="s">
        <v>22</v>
      </c>
      <c r="M254" s="21">
        <v>18</v>
      </c>
      <c r="N254" s="22">
        <v>53.76</v>
      </c>
      <c r="O254" s="22">
        <f t="shared" si="4"/>
        <v>967.68</v>
      </c>
      <c r="P254" s="22"/>
      <c r="Q254" s="22"/>
    </row>
    <row r="255" spans="1:17" x14ac:dyDescent="0.25">
      <c r="A255" s="20">
        <v>250</v>
      </c>
      <c r="B255" t="s">
        <v>32</v>
      </c>
      <c r="C255" t="s">
        <v>20</v>
      </c>
      <c r="D255" t="s">
        <v>33</v>
      </c>
      <c r="E255" t="s">
        <v>38</v>
      </c>
      <c r="F255" s="23"/>
      <c r="G255" s="23"/>
      <c r="H255" s="23">
        <v>0.4</v>
      </c>
      <c r="I255">
        <v>4</v>
      </c>
      <c r="J255" s="24" t="str">
        <f>VLOOKUP(H255,[1]Güteklasse!$B$4:$C$8,2)</f>
        <v>B</v>
      </c>
      <c r="K255" t="str">
        <f>VLOOKUP(E255,[1]Händleradressen!$B$3:$E$6,4,0)</f>
        <v>Köln</v>
      </c>
      <c r="L255" t="s">
        <v>27</v>
      </c>
      <c r="M255" s="21">
        <v>4687</v>
      </c>
      <c r="N255" s="22">
        <v>0.3</v>
      </c>
      <c r="O255" s="22">
        <f t="shared" si="4"/>
        <v>1406.1</v>
      </c>
      <c r="P255" s="22"/>
      <c r="Q255" s="22"/>
    </row>
    <row r="256" spans="1:17" x14ac:dyDescent="0.25">
      <c r="A256" s="20">
        <v>251</v>
      </c>
      <c r="B256" t="s">
        <v>32</v>
      </c>
      <c r="C256" t="s">
        <v>36</v>
      </c>
      <c r="D256" t="s">
        <v>34</v>
      </c>
      <c r="E256" t="s">
        <v>23</v>
      </c>
      <c r="F256" s="23"/>
      <c r="G256" s="23"/>
      <c r="H256" s="23">
        <v>0.4</v>
      </c>
      <c r="I256">
        <v>3</v>
      </c>
      <c r="J256" s="24" t="str">
        <f>VLOOKUP(H256,[1]Güteklasse!$B$4:$C$8,2)</f>
        <v>B</v>
      </c>
      <c r="K256" t="str">
        <f>VLOOKUP(E256,[1]Händleradressen!$B$3:$E$6,4,0)</f>
        <v>Düsseldorf</v>
      </c>
      <c r="L256" t="s">
        <v>27</v>
      </c>
      <c r="M256" s="21">
        <v>6227</v>
      </c>
      <c r="N256" s="22">
        <v>0.65</v>
      </c>
      <c r="O256" s="22">
        <f t="shared" si="4"/>
        <v>4047.55</v>
      </c>
      <c r="P256" s="22"/>
      <c r="Q256" s="22"/>
    </row>
    <row r="257" spans="1:17" x14ac:dyDescent="0.25">
      <c r="A257" s="20">
        <v>15</v>
      </c>
      <c r="B257" t="s">
        <v>32</v>
      </c>
      <c r="C257" t="s">
        <v>31</v>
      </c>
      <c r="D257" t="s">
        <v>37</v>
      </c>
      <c r="E257" t="s">
        <v>30</v>
      </c>
      <c r="F257" s="23"/>
      <c r="G257" s="23"/>
      <c r="H257" s="23">
        <v>0.03</v>
      </c>
      <c r="I257">
        <v>4</v>
      </c>
      <c r="J257" s="24" t="str">
        <f>VLOOKUP(H257,[1]Güteklasse!$B$4:$C$8,2)</f>
        <v>A</v>
      </c>
      <c r="K257" t="str">
        <f>VLOOKUP(E257,[1]Händleradressen!$B$3:$E$6,4,0)</f>
        <v>Hamburg</v>
      </c>
      <c r="L257" t="s">
        <v>27</v>
      </c>
      <c r="M257" s="21">
        <v>296</v>
      </c>
      <c r="N257" s="22">
        <v>0.38</v>
      </c>
      <c r="O257" s="22">
        <f t="shared" si="4"/>
        <v>112.48</v>
      </c>
      <c r="P257" s="22"/>
      <c r="Q257" s="22"/>
    </row>
    <row r="258" spans="1:17" x14ac:dyDescent="0.25">
      <c r="A258" s="20">
        <v>253</v>
      </c>
      <c r="B258" t="s">
        <v>19</v>
      </c>
      <c r="C258" t="s">
        <v>20</v>
      </c>
      <c r="D258" t="s">
        <v>26</v>
      </c>
      <c r="E258" t="s">
        <v>23</v>
      </c>
      <c r="F258" s="23"/>
      <c r="G258" s="23"/>
      <c r="H258" s="23">
        <v>0.41</v>
      </c>
      <c r="I258">
        <v>4</v>
      </c>
      <c r="J258" s="24" t="str">
        <f>VLOOKUP(H258,[1]Güteklasse!$B$4:$C$8,2)</f>
        <v>B</v>
      </c>
      <c r="K258" t="str">
        <f>VLOOKUP(E258,[1]Händleradressen!$B$3:$E$6,4,0)</f>
        <v>Düsseldorf</v>
      </c>
      <c r="L258" t="s">
        <v>27</v>
      </c>
      <c r="M258" s="21">
        <v>4618</v>
      </c>
      <c r="N258" s="22">
        <v>0.55000000000000004</v>
      </c>
      <c r="O258" s="22">
        <f t="shared" si="4"/>
        <v>2539.9</v>
      </c>
      <c r="P258" s="22"/>
      <c r="Q258" s="22"/>
    </row>
    <row r="259" spans="1:17" x14ac:dyDescent="0.25">
      <c r="A259" s="20">
        <v>254</v>
      </c>
      <c r="B259" t="s">
        <v>19</v>
      </c>
      <c r="C259" t="s">
        <v>36</v>
      </c>
      <c r="D259" t="s">
        <v>37</v>
      </c>
      <c r="E259" t="s">
        <v>38</v>
      </c>
      <c r="F259" s="23" t="s">
        <v>24</v>
      </c>
      <c r="G259" s="23" t="s">
        <v>24</v>
      </c>
      <c r="H259" s="23">
        <v>0.41</v>
      </c>
      <c r="I259">
        <v>4</v>
      </c>
      <c r="J259" s="24" t="str">
        <f>VLOOKUP(H259,[1]Güteklasse!$B$4:$C$8,2)</f>
        <v>B</v>
      </c>
      <c r="K259" t="str">
        <f>VLOOKUP(E259,[1]Händleradressen!$B$3:$E$6,4,0)</f>
        <v>Köln</v>
      </c>
      <c r="L259" t="s">
        <v>22</v>
      </c>
      <c r="M259" s="21">
        <v>268</v>
      </c>
      <c r="N259" s="22">
        <v>45.81</v>
      </c>
      <c r="O259" s="22">
        <f t="shared" si="4"/>
        <v>12277.08</v>
      </c>
      <c r="P259" s="22"/>
      <c r="Q259" s="22"/>
    </row>
    <row r="260" spans="1:17" x14ac:dyDescent="0.25">
      <c r="A260" s="20">
        <v>255</v>
      </c>
      <c r="B260" t="s">
        <v>19</v>
      </c>
      <c r="C260" t="s">
        <v>20</v>
      </c>
      <c r="D260" t="s">
        <v>21</v>
      </c>
      <c r="E260" t="s">
        <v>28</v>
      </c>
      <c r="F260" s="23"/>
      <c r="G260" s="23" t="s">
        <v>24</v>
      </c>
      <c r="H260" s="23">
        <v>0.41</v>
      </c>
      <c r="I260">
        <v>1</v>
      </c>
      <c r="J260" s="24" t="str">
        <f>VLOOKUP(H260,[1]Güteklasse!$B$4:$C$8,2)</f>
        <v>B</v>
      </c>
      <c r="K260" t="str">
        <f>VLOOKUP(E260,[1]Händleradressen!$B$3:$E$6,4,0)</f>
        <v>München</v>
      </c>
      <c r="L260" t="s">
        <v>22</v>
      </c>
      <c r="M260" s="21">
        <v>245</v>
      </c>
      <c r="N260" s="22">
        <v>53.65</v>
      </c>
      <c r="O260" s="22">
        <f t="shared" si="4"/>
        <v>13144.25</v>
      </c>
      <c r="P260" s="22"/>
      <c r="Q260" s="22"/>
    </row>
    <row r="261" spans="1:17" x14ac:dyDescent="0.25">
      <c r="A261" s="20">
        <v>256</v>
      </c>
      <c r="B261" t="s">
        <v>19</v>
      </c>
      <c r="C261" t="s">
        <v>20</v>
      </c>
      <c r="D261" t="s">
        <v>34</v>
      </c>
      <c r="E261" t="s">
        <v>38</v>
      </c>
      <c r="F261" s="23" t="s">
        <v>24</v>
      </c>
      <c r="G261" s="23"/>
      <c r="H261" s="23">
        <v>0.41</v>
      </c>
      <c r="I261">
        <v>4</v>
      </c>
      <c r="J261" s="24" t="str">
        <f>VLOOKUP(H261,[1]Güteklasse!$B$4:$C$8,2)</f>
        <v>B</v>
      </c>
      <c r="K261" t="str">
        <f>VLOOKUP(E261,[1]Händleradressen!$B$3:$E$6,4,0)</f>
        <v>Köln</v>
      </c>
      <c r="L261" t="s">
        <v>22</v>
      </c>
      <c r="M261" s="21">
        <v>345</v>
      </c>
      <c r="N261" s="22">
        <v>48.64</v>
      </c>
      <c r="O261" s="22">
        <f t="shared" si="4"/>
        <v>16780.8</v>
      </c>
      <c r="P261" s="22"/>
      <c r="Q261" s="22"/>
    </row>
    <row r="262" spans="1:17" x14ac:dyDescent="0.25">
      <c r="A262" s="20">
        <v>486</v>
      </c>
      <c r="B262" t="s">
        <v>32</v>
      </c>
      <c r="C262" t="s">
        <v>25</v>
      </c>
      <c r="D262" t="s">
        <v>34</v>
      </c>
      <c r="E262" t="s">
        <v>23</v>
      </c>
      <c r="F262" s="23" t="s">
        <v>24</v>
      </c>
      <c r="G262" s="23"/>
      <c r="H262" s="23">
        <v>0.83</v>
      </c>
      <c r="I262">
        <v>2</v>
      </c>
      <c r="J262" s="24" t="str">
        <f>VLOOKUP(H262,[1]Güteklasse!$B$4:$C$8,2)</f>
        <v>D</v>
      </c>
      <c r="K262" t="str">
        <f>VLOOKUP(E262,[1]Händleradressen!$B$3:$E$6,4,0)</f>
        <v>Düsseldorf</v>
      </c>
      <c r="L262" t="s">
        <v>27</v>
      </c>
      <c r="M262" s="21">
        <v>235</v>
      </c>
      <c r="N262" s="22">
        <v>0.48</v>
      </c>
      <c r="O262" s="22">
        <f t="shared" ref="O262:O325" si="5">M262*N262</f>
        <v>112.8</v>
      </c>
      <c r="P262" s="22"/>
      <c r="Q262" s="22"/>
    </row>
    <row r="263" spans="1:17" x14ac:dyDescent="0.25">
      <c r="A263" s="20">
        <v>258</v>
      </c>
      <c r="B263" t="s">
        <v>32</v>
      </c>
      <c r="C263" t="s">
        <v>36</v>
      </c>
      <c r="D263" t="s">
        <v>37</v>
      </c>
      <c r="E263" t="s">
        <v>28</v>
      </c>
      <c r="F263" s="23" t="s">
        <v>24</v>
      </c>
      <c r="G263" s="23" t="s">
        <v>24</v>
      </c>
      <c r="H263" s="23">
        <v>0.41</v>
      </c>
      <c r="I263">
        <v>3</v>
      </c>
      <c r="J263" s="24" t="str">
        <f>VLOOKUP(H263,[1]Güteklasse!$B$4:$C$8,2)</f>
        <v>B</v>
      </c>
      <c r="K263" t="str">
        <f>VLOOKUP(E263,[1]Händleradressen!$B$3:$E$6,4,0)</f>
        <v>München</v>
      </c>
      <c r="L263" t="s">
        <v>22</v>
      </c>
      <c r="M263" s="21">
        <v>35</v>
      </c>
      <c r="N263" s="22">
        <v>46.79</v>
      </c>
      <c r="O263" s="22">
        <f t="shared" si="5"/>
        <v>1637.6499999999999</v>
      </c>
      <c r="P263" s="22"/>
      <c r="Q263" s="22"/>
    </row>
    <row r="264" spans="1:17" x14ac:dyDescent="0.25">
      <c r="A264" s="20">
        <v>259</v>
      </c>
      <c r="B264" t="s">
        <v>19</v>
      </c>
      <c r="C264" t="s">
        <v>20</v>
      </c>
      <c r="D264" t="s">
        <v>26</v>
      </c>
      <c r="E264" t="s">
        <v>38</v>
      </c>
      <c r="F264" s="23"/>
      <c r="G264" s="23"/>
      <c r="H264" s="23">
        <v>0.42</v>
      </c>
      <c r="I264">
        <v>1</v>
      </c>
      <c r="J264" s="24" t="str">
        <f>VLOOKUP(H264,[1]Güteklasse!$B$4:$C$8,2)</f>
        <v>B</v>
      </c>
      <c r="K264" t="str">
        <f>VLOOKUP(E264,[1]Händleradressen!$B$3:$E$6,4,0)</f>
        <v>Köln</v>
      </c>
      <c r="L264" t="s">
        <v>27</v>
      </c>
      <c r="M264" s="21">
        <v>784</v>
      </c>
      <c r="N264" s="22">
        <v>0.95</v>
      </c>
      <c r="O264" s="22">
        <f t="shared" si="5"/>
        <v>744.8</v>
      </c>
      <c r="P264" s="22"/>
      <c r="Q264" s="22"/>
    </row>
    <row r="265" spans="1:17" x14ac:dyDescent="0.25">
      <c r="A265" s="20">
        <v>260</v>
      </c>
      <c r="B265" t="s">
        <v>19</v>
      </c>
      <c r="C265" t="s">
        <v>20</v>
      </c>
      <c r="D265" t="s">
        <v>34</v>
      </c>
      <c r="E265" t="s">
        <v>23</v>
      </c>
      <c r="F265" s="23" t="s">
        <v>24</v>
      </c>
      <c r="G265" s="23" t="s">
        <v>24</v>
      </c>
      <c r="H265" s="23">
        <v>0.42</v>
      </c>
      <c r="I265">
        <v>5</v>
      </c>
      <c r="J265" s="24" t="str">
        <f>VLOOKUP(H265,[1]Güteklasse!$B$4:$C$8,2)</f>
        <v>B</v>
      </c>
      <c r="K265" t="str">
        <f>VLOOKUP(E265,[1]Händleradressen!$B$3:$E$6,4,0)</f>
        <v>Düsseldorf</v>
      </c>
      <c r="L265" t="s">
        <v>22</v>
      </c>
      <c r="M265" s="21">
        <v>44</v>
      </c>
      <c r="N265" s="22">
        <v>51.47</v>
      </c>
      <c r="O265" s="22">
        <f t="shared" si="5"/>
        <v>2264.6799999999998</v>
      </c>
      <c r="P265" s="22"/>
      <c r="Q265" s="22"/>
    </row>
    <row r="266" spans="1:17" x14ac:dyDescent="0.25">
      <c r="A266" s="20">
        <v>349</v>
      </c>
      <c r="B266" t="s">
        <v>32</v>
      </c>
      <c r="C266" t="s">
        <v>36</v>
      </c>
      <c r="D266" t="s">
        <v>26</v>
      </c>
      <c r="E266" t="s">
        <v>30</v>
      </c>
      <c r="F266" s="23"/>
      <c r="G266" s="23"/>
      <c r="H266" s="23">
        <v>0.57999999999999996</v>
      </c>
      <c r="I266">
        <v>4</v>
      </c>
      <c r="J266" s="24" t="str">
        <f>VLOOKUP(H266,[1]Güteklasse!$B$4:$C$8,2)</f>
        <v>D</v>
      </c>
      <c r="K266" t="str">
        <f>VLOOKUP(E266,[1]Händleradressen!$B$3:$E$6,4,0)</f>
        <v>Hamburg</v>
      </c>
      <c r="L266" t="s">
        <v>27</v>
      </c>
      <c r="M266" s="21">
        <v>945</v>
      </c>
      <c r="N266" s="22">
        <v>0.12</v>
      </c>
      <c r="O266" s="22">
        <f t="shared" si="5"/>
        <v>113.39999999999999</v>
      </c>
      <c r="P266" s="22"/>
      <c r="Q266" s="22"/>
    </row>
    <row r="267" spans="1:17" x14ac:dyDescent="0.25">
      <c r="A267" s="20">
        <v>262</v>
      </c>
      <c r="B267" t="s">
        <v>29</v>
      </c>
      <c r="C267" t="s">
        <v>25</v>
      </c>
      <c r="D267" t="s">
        <v>37</v>
      </c>
      <c r="E267" t="s">
        <v>30</v>
      </c>
      <c r="F267" s="23" t="s">
        <v>24</v>
      </c>
      <c r="G267" s="23"/>
      <c r="H267" s="23">
        <v>0.42</v>
      </c>
      <c r="I267">
        <v>3</v>
      </c>
      <c r="J267" s="24" t="str">
        <f>VLOOKUP(H267,[1]Güteklasse!$B$4:$C$8,2)</f>
        <v>B</v>
      </c>
      <c r="K267" t="str">
        <f>VLOOKUP(E267,[1]Händleradressen!$B$3:$E$6,4,0)</f>
        <v>Hamburg</v>
      </c>
      <c r="L267" t="s">
        <v>22</v>
      </c>
      <c r="M267" s="21">
        <v>33</v>
      </c>
      <c r="N267" s="22">
        <v>54</v>
      </c>
      <c r="O267" s="22">
        <f t="shared" si="5"/>
        <v>1782</v>
      </c>
      <c r="P267" s="22"/>
      <c r="Q267" s="22"/>
    </row>
    <row r="268" spans="1:17" x14ac:dyDescent="0.25">
      <c r="A268" s="20">
        <v>273</v>
      </c>
      <c r="B268" t="s">
        <v>19</v>
      </c>
      <c r="C268" t="s">
        <v>20</v>
      </c>
      <c r="D268" t="s">
        <v>26</v>
      </c>
      <c r="E268" t="s">
        <v>23</v>
      </c>
      <c r="F268" s="23" t="s">
        <v>24</v>
      </c>
      <c r="G268" s="23"/>
      <c r="H268" s="23">
        <v>0.44</v>
      </c>
      <c r="I268">
        <v>1</v>
      </c>
      <c r="J268" s="24" t="str">
        <f>VLOOKUP(H268,[1]Güteklasse!$B$4:$C$8,2)</f>
        <v>B</v>
      </c>
      <c r="K268" t="str">
        <f>VLOOKUP(E268,[1]Händleradressen!$B$3:$E$6,4,0)</f>
        <v>Düsseldorf</v>
      </c>
      <c r="L268" t="s">
        <v>27</v>
      </c>
      <c r="M268" s="21">
        <v>345</v>
      </c>
      <c r="N268" s="22">
        <v>0.33</v>
      </c>
      <c r="O268" s="22">
        <f t="shared" si="5"/>
        <v>113.85000000000001</v>
      </c>
      <c r="P268" s="22"/>
      <c r="Q268" s="22"/>
    </row>
    <row r="269" spans="1:17" x14ac:dyDescent="0.25">
      <c r="A269" s="20">
        <v>264</v>
      </c>
      <c r="B269" t="s">
        <v>19</v>
      </c>
      <c r="C269" t="s">
        <v>25</v>
      </c>
      <c r="D269" t="s">
        <v>33</v>
      </c>
      <c r="E269" t="s">
        <v>28</v>
      </c>
      <c r="F269" s="23"/>
      <c r="G269" s="23"/>
      <c r="H269" s="23">
        <v>0.43</v>
      </c>
      <c r="I269">
        <v>1</v>
      </c>
      <c r="J269" s="24" t="str">
        <f>VLOOKUP(H269,[1]Güteklasse!$B$4:$C$8,2)</f>
        <v>B</v>
      </c>
      <c r="K269" t="str">
        <f>VLOOKUP(E269,[1]Händleradressen!$B$3:$E$6,4,0)</f>
        <v>München</v>
      </c>
      <c r="L269" t="s">
        <v>27</v>
      </c>
      <c r="M269" s="21">
        <v>1321</v>
      </c>
      <c r="N269" s="22">
        <v>0.7</v>
      </c>
      <c r="O269" s="22">
        <f t="shared" si="5"/>
        <v>924.69999999999993</v>
      </c>
      <c r="P269" s="22"/>
      <c r="Q269" s="22"/>
    </row>
    <row r="270" spans="1:17" x14ac:dyDescent="0.25">
      <c r="A270" s="20">
        <v>265</v>
      </c>
      <c r="B270" t="s">
        <v>19</v>
      </c>
      <c r="C270" t="s">
        <v>36</v>
      </c>
      <c r="D270" t="s">
        <v>37</v>
      </c>
      <c r="E270" t="s">
        <v>30</v>
      </c>
      <c r="F270" s="23"/>
      <c r="G270" s="23"/>
      <c r="H270" s="23">
        <v>0.43</v>
      </c>
      <c r="I270">
        <v>4</v>
      </c>
      <c r="J270" s="24" t="str">
        <f>VLOOKUP(H270,[1]Güteklasse!$B$4:$C$8,2)</f>
        <v>B</v>
      </c>
      <c r="K270" t="str">
        <f>VLOOKUP(E270,[1]Händleradressen!$B$3:$E$6,4,0)</f>
        <v>Hamburg</v>
      </c>
      <c r="L270" t="s">
        <v>27</v>
      </c>
      <c r="M270" s="21">
        <v>4089</v>
      </c>
      <c r="N270" s="22">
        <v>0.92</v>
      </c>
      <c r="O270" s="22">
        <f t="shared" si="5"/>
        <v>3761.88</v>
      </c>
      <c r="P270" s="22"/>
      <c r="Q270" s="22"/>
    </row>
    <row r="271" spans="1:17" x14ac:dyDescent="0.25">
      <c r="A271" s="20">
        <v>266</v>
      </c>
      <c r="B271" t="s">
        <v>19</v>
      </c>
      <c r="C271" t="s">
        <v>25</v>
      </c>
      <c r="D271" t="s">
        <v>37</v>
      </c>
      <c r="E271" t="s">
        <v>28</v>
      </c>
      <c r="F271" s="23" t="s">
        <v>24</v>
      </c>
      <c r="G271" s="23"/>
      <c r="H271" s="23">
        <v>0.43</v>
      </c>
      <c r="I271">
        <v>2</v>
      </c>
      <c r="J271" s="24" t="str">
        <f>VLOOKUP(H271,[1]Güteklasse!$B$4:$C$8,2)</f>
        <v>B</v>
      </c>
      <c r="K271" t="str">
        <f>VLOOKUP(E271,[1]Händleradressen!$B$3:$E$6,4,0)</f>
        <v>München</v>
      </c>
      <c r="L271" t="s">
        <v>22</v>
      </c>
      <c r="M271" s="21">
        <v>543</v>
      </c>
      <c r="N271" s="22">
        <v>50.38</v>
      </c>
      <c r="O271" s="22">
        <f t="shared" si="5"/>
        <v>27356.34</v>
      </c>
      <c r="P271" s="22"/>
      <c r="Q271" s="22"/>
    </row>
    <row r="272" spans="1:17" x14ac:dyDescent="0.25">
      <c r="A272" s="20">
        <v>267</v>
      </c>
      <c r="B272" t="s">
        <v>19</v>
      </c>
      <c r="C272" t="s">
        <v>20</v>
      </c>
      <c r="D272" t="s">
        <v>37</v>
      </c>
      <c r="E272" t="s">
        <v>30</v>
      </c>
      <c r="F272" s="23"/>
      <c r="G272" s="23" t="s">
        <v>24</v>
      </c>
      <c r="H272" s="23">
        <v>0.43</v>
      </c>
      <c r="I272">
        <v>4</v>
      </c>
      <c r="J272" s="24" t="str">
        <f>VLOOKUP(H272,[1]Güteklasse!$B$4:$C$8,2)</f>
        <v>B</v>
      </c>
      <c r="K272" t="str">
        <f>VLOOKUP(E272,[1]Händleradressen!$B$3:$E$6,4,0)</f>
        <v>Hamburg</v>
      </c>
      <c r="L272" t="s">
        <v>22</v>
      </c>
      <c r="M272" s="21">
        <v>677</v>
      </c>
      <c r="N272" s="22">
        <v>53.27</v>
      </c>
      <c r="O272" s="22">
        <f t="shared" si="5"/>
        <v>36063.79</v>
      </c>
      <c r="P272" s="22"/>
      <c r="Q272" s="22"/>
    </row>
    <row r="273" spans="1:17" x14ac:dyDescent="0.25">
      <c r="A273" s="20">
        <v>268</v>
      </c>
      <c r="B273" t="s">
        <v>19</v>
      </c>
      <c r="C273" t="s">
        <v>36</v>
      </c>
      <c r="D273" t="s">
        <v>34</v>
      </c>
      <c r="E273" t="s">
        <v>28</v>
      </c>
      <c r="F273" s="23" t="s">
        <v>24</v>
      </c>
      <c r="G273" s="23"/>
      <c r="H273" s="23">
        <v>0.43</v>
      </c>
      <c r="I273">
        <v>2</v>
      </c>
      <c r="J273" s="24" t="str">
        <f>VLOOKUP(H273,[1]Güteklasse!$B$4:$C$8,2)</f>
        <v>B</v>
      </c>
      <c r="K273" t="str">
        <f>VLOOKUP(E273,[1]Händleradressen!$B$3:$E$6,4,0)</f>
        <v>München</v>
      </c>
      <c r="L273" t="s">
        <v>22</v>
      </c>
      <c r="M273" s="21">
        <v>849</v>
      </c>
      <c r="N273" s="22">
        <v>50.83</v>
      </c>
      <c r="O273" s="22">
        <f t="shared" si="5"/>
        <v>43154.67</v>
      </c>
      <c r="P273" s="22"/>
      <c r="Q273" s="22"/>
    </row>
    <row r="274" spans="1:17" x14ac:dyDescent="0.25">
      <c r="A274" s="20">
        <v>269</v>
      </c>
      <c r="B274" t="s">
        <v>19</v>
      </c>
      <c r="C274" t="s">
        <v>36</v>
      </c>
      <c r="D274" t="s">
        <v>34</v>
      </c>
      <c r="E274" t="s">
        <v>23</v>
      </c>
      <c r="F274" s="23" t="s">
        <v>24</v>
      </c>
      <c r="G274" s="23"/>
      <c r="H274" s="23">
        <v>0.43</v>
      </c>
      <c r="I274">
        <v>3</v>
      </c>
      <c r="J274" s="24" t="str">
        <f>VLOOKUP(H274,[1]Güteklasse!$B$4:$C$8,2)</f>
        <v>B</v>
      </c>
      <c r="K274" t="str">
        <f>VLOOKUP(E274,[1]Händleradressen!$B$3:$E$6,4,0)</f>
        <v>Düsseldorf</v>
      </c>
      <c r="L274" t="s">
        <v>22</v>
      </c>
      <c r="M274" s="21">
        <v>6525</v>
      </c>
      <c r="N274" s="22">
        <v>47.27</v>
      </c>
      <c r="O274" s="22">
        <f t="shared" si="5"/>
        <v>308436.75</v>
      </c>
      <c r="P274" s="22"/>
      <c r="Q274" s="22"/>
    </row>
    <row r="275" spans="1:17" x14ac:dyDescent="0.25">
      <c r="A275" s="20">
        <v>411</v>
      </c>
      <c r="B275" t="s">
        <v>29</v>
      </c>
      <c r="C275" t="s">
        <v>20</v>
      </c>
      <c r="D275" t="s">
        <v>35</v>
      </c>
      <c r="E275" t="s">
        <v>23</v>
      </c>
      <c r="F275" s="23"/>
      <c r="G275" s="23"/>
      <c r="H275" s="23">
        <v>0.68</v>
      </c>
      <c r="I275">
        <v>4</v>
      </c>
      <c r="J275" s="24" t="str">
        <f>VLOOKUP(H275,[1]Güteklasse!$B$4:$C$8,2)</f>
        <v>D</v>
      </c>
      <c r="K275" t="str">
        <f>VLOOKUP(E275,[1]Händleradressen!$B$3:$E$6,4,0)</f>
        <v>Düsseldorf</v>
      </c>
      <c r="L275" t="s">
        <v>27</v>
      </c>
      <c r="M275" s="21">
        <v>548</v>
      </c>
      <c r="N275" s="22">
        <v>0.21</v>
      </c>
      <c r="O275" s="22">
        <f t="shared" si="5"/>
        <v>115.08</v>
      </c>
      <c r="P275" s="22"/>
      <c r="Q275" s="22"/>
    </row>
    <row r="276" spans="1:17" x14ac:dyDescent="0.25">
      <c r="A276" s="20">
        <v>122</v>
      </c>
      <c r="B276" t="s">
        <v>32</v>
      </c>
      <c r="C276" t="s">
        <v>20</v>
      </c>
      <c r="D276" t="s">
        <v>34</v>
      </c>
      <c r="E276" t="s">
        <v>38</v>
      </c>
      <c r="F276" s="23" t="s">
        <v>24</v>
      </c>
      <c r="G276" s="23"/>
      <c r="H276" s="23">
        <v>0.21</v>
      </c>
      <c r="I276">
        <v>3</v>
      </c>
      <c r="J276" s="24" t="str">
        <f>VLOOKUP(H276,[1]Güteklasse!$B$4:$C$8,2)</f>
        <v>A</v>
      </c>
      <c r="K276" t="str">
        <f>VLOOKUP(E276,[1]Händleradressen!$B$3:$E$6,4,0)</f>
        <v>Köln</v>
      </c>
      <c r="L276" t="s">
        <v>27</v>
      </c>
      <c r="M276" s="21">
        <v>123</v>
      </c>
      <c r="N276" s="22">
        <v>0.95</v>
      </c>
      <c r="O276" s="22">
        <f t="shared" si="5"/>
        <v>116.85</v>
      </c>
      <c r="P276" s="22"/>
      <c r="Q276" s="22"/>
    </row>
    <row r="277" spans="1:17" x14ac:dyDescent="0.25">
      <c r="A277" s="20">
        <v>272</v>
      </c>
      <c r="B277" t="s">
        <v>19</v>
      </c>
      <c r="C277" t="s">
        <v>36</v>
      </c>
      <c r="D277" t="s">
        <v>26</v>
      </c>
      <c r="E277" t="s">
        <v>38</v>
      </c>
      <c r="F277" s="23" t="s">
        <v>24</v>
      </c>
      <c r="G277" s="23" t="s">
        <v>24</v>
      </c>
      <c r="H277" s="23">
        <v>0.44</v>
      </c>
      <c r="I277">
        <v>2</v>
      </c>
      <c r="J277" s="24" t="str">
        <f>VLOOKUP(H277,[1]Güteklasse!$B$4:$C$8,2)</f>
        <v>B</v>
      </c>
      <c r="K277" t="str">
        <f>VLOOKUP(E277,[1]Händleradressen!$B$3:$E$6,4,0)</f>
        <v>Köln</v>
      </c>
      <c r="L277" t="s">
        <v>22</v>
      </c>
      <c r="M277" s="21">
        <v>789</v>
      </c>
      <c r="N277" s="22">
        <v>54.14</v>
      </c>
      <c r="O277" s="22">
        <f t="shared" si="5"/>
        <v>42716.46</v>
      </c>
      <c r="P277" s="22"/>
      <c r="Q277" s="22"/>
    </row>
    <row r="278" spans="1:17" x14ac:dyDescent="0.25">
      <c r="A278" s="20">
        <v>78</v>
      </c>
      <c r="B278" t="s">
        <v>29</v>
      </c>
      <c r="C278" t="s">
        <v>20</v>
      </c>
      <c r="D278" t="s">
        <v>35</v>
      </c>
      <c r="E278" t="s">
        <v>30</v>
      </c>
      <c r="F278" s="23" t="s">
        <v>24</v>
      </c>
      <c r="G278" s="23"/>
      <c r="H278" s="23">
        <v>0.14000000000000001</v>
      </c>
      <c r="I278">
        <v>1</v>
      </c>
      <c r="J278" s="24" t="str">
        <f>VLOOKUP(H278,[1]Güteklasse!$B$4:$C$8,2)</f>
        <v>A</v>
      </c>
      <c r="K278" t="str">
        <f>VLOOKUP(E278,[1]Händleradressen!$B$3:$E$6,4,0)</f>
        <v>Hamburg</v>
      </c>
      <c r="L278" t="s">
        <v>27</v>
      </c>
      <c r="M278" s="21">
        <v>733</v>
      </c>
      <c r="N278" s="22">
        <v>0.16</v>
      </c>
      <c r="O278" s="22">
        <f t="shared" si="5"/>
        <v>117.28</v>
      </c>
      <c r="P278" s="22"/>
      <c r="Q278" s="22"/>
    </row>
    <row r="279" spans="1:17" x14ac:dyDescent="0.25">
      <c r="A279" s="20">
        <v>274</v>
      </c>
      <c r="B279" t="s">
        <v>19</v>
      </c>
      <c r="C279" t="s">
        <v>20</v>
      </c>
      <c r="D279" t="s">
        <v>26</v>
      </c>
      <c r="E279" t="s">
        <v>38</v>
      </c>
      <c r="F279" s="23" t="s">
        <v>24</v>
      </c>
      <c r="G279" s="23"/>
      <c r="H279" s="23">
        <v>0.44</v>
      </c>
      <c r="I279">
        <v>4</v>
      </c>
      <c r="J279" s="24" t="str">
        <f>VLOOKUP(H279,[1]Güteklasse!$B$4:$C$8,2)</f>
        <v>B</v>
      </c>
      <c r="K279" t="str">
        <f>VLOOKUP(E279,[1]Händleradressen!$B$3:$E$6,4,0)</f>
        <v>Köln</v>
      </c>
      <c r="L279" t="s">
        <v>27</v>
      </c>
      <c r="M279" s="21">
        <v>8428</v>
      </c>
      <c r="N279" s="22">
        <v>0.27</v>
      </c>
      <c r="O279" s="22">
        <f t="shared" si="5"/>
        <v>2275.56</v>
      </c>
      <c r="P279" s="22"/>
      <c r="Q279" s="22"/>
    </row>
    <row r="280" spans="1:17" x14ac:dyDescent="0.25">
      <c r="A280" s="20">
        <v>275</v>
      </c>
      <c r="B280" t="s">
        <v>19</v>
      </c>
      <c r="C280" t="s">
        <v>36</v>
      </c>
      <c r="D280" t="s">
        <v>34</v>
      </c>
      <c r="E280" t="s">
        <v>23</v>
      </c>
      <c r="F280" s="23"/>
      <c r="G280" s="23"/>
      <c r="H280" s="23">
        <v>0.44</v>
      </c>
      <c r="I280">
        <v>2</v>
      </c>
      <c r="J280" s="24" t="str">
        <f>VLOOKUP(H280,[1]Güteklasse!$B$4:$C$8,2)</f>
        <v>B</v>
      </c>
      <c r="K280" t="str">
        <f>VLOOKUP(E280,[1]Händleradressen!$B$3:$E$6,4,0)</f>
        <v>Düsseldorf</v>
      </c>
      <c r="L280" t="s">
        <v>27</v>
      </c>
      <c r="M280" s="21">
        <v>8524</v>
      </c>
      <c r="N280" s="22">
        <v>0.75</v>
      </c>
      <c r="O280" s="22">
        <f t="shared" si="5"/>
        <v>6393</v>
      </c>
      <c r="P280" s="22"/>
      <c r="Q280" s="22"/>
    </row>
    <row r="281" spans="1:17" x14ac:dyDescent="0.25">
      <c r="A281" s="20">
        <v>314</v>
      </c>
      <c r="B281" t="s">
        <v>29</v>
      </c>
      <c r="C281" t="s">
        <v>25</v>
      </c>
      <c r="D281" t="s">
        <v>34</v>
      </c>
      <c r="E281" t="s">
        <v>28</v>
      </c>
      <c r="F281" s="23" t="s">
        <v>24</v>
      </c>
      <c r="G281" s="23"/>
      <c r="H281" s="23">
        <v>0.52</v>
      </c>
      <c r="I281">
        <v>1</v>
      </c>
      <c r="J281" s="24" t="str">
        <f>VLOOKUP(H281,[1]Güteklasse!$B$4:$C$8,2)</f>
        <v>C</v>
      </c>
      <c r="K281" t="str">
        <f>VLOOKUP(E281,[1]Händleradressen!$B$3:$E$6,4,0)</f>
        <v>München</v>
      </c>
      <c r="L281" t="s">
        <v>27</v>
      </c>
      <c r="M281" s="21">
        <v>282</v>
      </c>
      <c r="N281" s="22">
        <v>0.42</v>
      </c>
      <c r="O281" s="22">
        <f t="shared" si="5"/>
        <v>118.44</v>
      </c>
      <c r="P281" s="22"/>
      <c r="Q281" s="22"/>
    </row>
    <row r="282" spans="1:17" x14ac:dyDescent="0.25">
      <c r="A282" s="20">
        <v>200</v>
      </c>
      <c r="B282" t="s">
        <v>32</v>
      </c>
      <c r="C282" t="s">
        <v>25</v>
      </c>
      <c r="D282" t="s">
        <v>34</v>
      </c>
      <c r="E282" t="s">
        <v>23</v>
      </c>
      <c r="F282" s="23"/>
      <c r="G282" s="23"/>
      <c r="H282" s="23">
        <v>0.34</v>
      </c>
      <c r="I282">
        <v>3</v>
      </c>
      <c r="J282" s="24" t="str">
        <f>VLOOKUP(H282,[1]Güteklasse!$B$4:$C$8,2)</f>
        <v>B</v>
      </c>
      <c r="K282" t="str">
        <f>VLOOKUP(E282,[1]Händleradressen!$B$3:$E$6,4,0)</f>
        <v>Düsseldorf</v>
      </c>
      <c r="L282" t="s">
        <v>27</v>
      </c>
      <c r="M282" s="21">
        <v>444</v>
      </c>
      <c r="N282" s="22">
        <v>0.27</v>
      </c>
      <c r="O282" s="22">
        <f t="shared" si="5"/>
        <v>119.88000000000001</v>
      </c>
      <c r="P282" s="22"/>
      <c r="Q282" s="22"/>
    </row>
    <row r="283" spans="1:17" x14ac:dyDescent="0.25">
      <c r="A283" s="20">
        <v>278</v>
      </c>
      <c r="B283" t="s">
        <v>32</v>
      </c>
      <c r="C283" t="s">
        <v>20</v>
      </c>
      <c r="D283" t="s">
        <v>37</v>
      </c>
      <c r="E283" t="s">
        <v>30</v>
      </c>
      <c r="F283" s="23" t="s">
        <v>24</v>
      </c>
      <c r="G283" s="23"/>
      <c r="H283" s="23">
        <v>0.44</v>
      </c>
      <c r="I283">
        <v>3</v>
      </c>
      <c r="J283" s="24" t="str">
        <f>VLOOKUP(H283,[1]Güteklasse!$B$4:$C$8,2)</f>
        <v>B</v>
      </c>
      <c r="K283" t="str">
        <f>VLOOKUP(E283,[1]Händleradressen!$B$3:$E$6,4,0)</f>
        <v>Hamburg</v>
      </c>
      <c r="L283" t="s">
        <v>22</v>
      </c>
      <c r="M283" s="21">
        <v>33</v>
      </c>
      <c r="N283" s="22">
        <v>49.41</v>
      </c>
      <c r="O283" s="22">
        <f t="shared" si="5"/>
        <v>1630.53</v>
      </c>
      <c r="P283" s="22"/>
      <c r="Q283" s="22"/>
    </row>
    <row r="284" spans="1:17" x14ac:dyDescent="0.25">
      <c r="A284" s="20">
        <v>279</v>
      </c>
      <c r="B284" t="s">
        <v>32</v>
      </c>
      <c r="C284" t="s">
        <v>25</v>
      </c>
      <c r="D284" t="s">
        <v>26</v>
      </c>
      <c r="E284" t="s">
        <v>30</v>
      </c>
      <c r="F284" s="23"/>
      <c r="G284" s="23" t="s">
        <v>24</v>
      </c>
      <c r="H284" s="23">
        <v>0.44</v>
      </c>
      <c r="I284">
        <v>5</v>
      </c>
      <c r="J284" s="24" t="str">
        <f>VLOOKUP(H284,[1]Güteklasse!$B$4:$C$8,2)</f>
        <v>B</v>
      </c>
      <c r="K284" t="str">
        <f>VLOOKUP(E284,[1]Händleradressen!$B$3:$E$6,4,0)</f>
        <v>Hamburg</v>
      </c>
      <c r="L284" t="s">
        <v>22</v>
      </c>
      <c r="M284" s="21">
        <v>46</v>
      </c>
      <c r="N284" s="22">
        <v>48.31</v>
      </c>
      <c r="O284" s="22">
        <f t="shared" si="5"/>
        <v>2222.2600000000002</v>
      </c>
      <c r="P284" s="22"/>
      <c r="Q284" s="22"/>
    </row>
    <row r="285" spans="1:17" x14ac:dyDescent="0.25">
      <c r="A285" s="20">
        <v>280</v>
      </c>
      <c r="B285" t="s">
        <v>19</v>
      </c>
      <c r="C285" t="s">
        <v>20</v>
      </c>
      <c r="D285" t="s">
        <v>21</v>
      </c>
      <c r="E285" t="s">
        <v>23</v>
      </c>
      <c r="F285" s="23" t="s">
        <v>24</v>
      </c>
      <c r="G285" s="23"/>
      <c r="H285" s="23">
        <v>0.45</v>
      </c>
      <c r="I285">
        <v>2</v>
      </c>
      <c r="J285" s="24" t="str">
        <f>VLOOKUP(H285,[1]Güteklasse!$B$4:$C$8,2)</f>
        <v>B</v>
      </c>
      <c r="K285" t="str">
        <f>VLOOKUP(E285,[1]Händleradressen!$B$3:$E$6,4,0)</f>
        <v>Düsseldorf</v>
      </c>
      <c r="L285" t="s">
        <v>27</v>
      </c>
      <c r="M285" s="21">
        <v>3128</v>
      </c>
      <c r="N285" s="22">
        <v>0.4</v>
      </c>
      <c r="O285" s="22">
        <f t="shared" si="5"/>
        <v>1251.2</v>
      </c>
      <c r="P285" s="22"/>
      <c r="Q285" s="22"/>
    </row>
    <row r="286" spans="1:17" x14ac:dyDescent="0.25">
      <c r="A286" s="20">
        <v>281</v>
      </c>
      <c r="B286" t="s">
        <v>29</v>
      </c>
      <c r="C286" t="s">
        <v>25</v>
      </c>
      <c r="D286" t="s">
        <v>33</v>
      </c>
      <c r="E286" t="s">
        <v>23</v>
      </c>
      <c r="F286" s="23" t="s">
        <v>24</v>
      </c>
      <c r="G286" s="23" t="s">
        <v>24</v>
      </c>
      <c r="H286" s="23">
        <v>0.45</v>
      </c>
      <c r="I286">
        <v>2</v>
      </c>
      <c r="J286" s="24" t="str">
        <f>VLOOKUP(H286,[1]Güteklasse!$B$4:$C$8,2)</f>
        <v>B</v>
      </c>
      <c r="K286" t="str">
        <f>VLOOKUP(E286,[1]Händleradressen!$B$3:$E$6,4,0)</f>
        <v>Düsseldorf</v>
      </c>
      <c r="L286" t="s">
        <v>22</v>
      </c>
      <c r="M286" s="21">
        <v>21</v>
      </c>
      <c r="N286" s="22">
        <v>50.1</v>
      </c>
      <c r="O286" s="22">
        <f t="shared" si="5"/>
        <v>1052.1000000000001</v>
      </c>
      <c r="P286" s="22"/>
      <c r="Q286" s="22"/>
    </row>
    <row r="287" spans="1:17" x14ac:dyDescent="0.25">
      <c r="A287" s="20">
        <v>282</v>
      </c>
      <c r="B287" t="s">
        <v>29</v>
      </c>
      <c r="C287" t="s">
        <v>36</v>
      </c>
      <c r="D287" t="s">
        <v>26</v>
      </c>
      <c r="E287" t="s">
        <v>23</v>
      </c>
      <c r="F287" s="23" t="s">
        <v>24</v>
      </c>
      <c r="G287" s="23" t="s">
        <v>24</v>
      </c>
      <c r="H287" s="23">
        <v>0.45</v>
      </c>
      <c r="I287">
        <v>2</v>
      </c>
      <c r="J287" s="24" t="str">
        <f>VLOOKUP(H287,[1]Güteklasse!$B$4:$C$8,2)</f>
        <v>B</v>
      </c>
      <c r="K287" t="str">
        <f>VLOOKUP(E287,[1]Händleradressen!$B$3:$E$6,4,0)</f>
        <v>Düsseldorf</v>
      </c>
      <c r="L287" t="s">
        <v>22</v>
      </c>
      <c r="M287" s="21">
        <v>35</v>
      </c>
      <c r="N287" s="22">
        <v>46.1</v>
      </c>
      <c r="O287" s="22">
        <f t="shared" si="5"/>
        <v>1613.5</v>
      </c>
      <c r="P287" s="22"/>
      <c r="Q287" s="22"/>
    </row>
    <row r="288" spans="1:17" x14ac:dyDescent="0.25">
      <c r="A288" s="20">
        <v>283</v>
      </c>
      <c r="B288" t="s">
        <v>19</v>
      </c>
      <c r="C288" t="s">
        <v>20</v>
      </c>
      <c r="D288" t="s">
        <v>34</v>
      </c>
      <c r="E288" t="s">
        <v>38</v>
      </c>
      <c r="F288" s="23" t="s">
        <v>24</v>
      </c>
      <c r="G288" s="23" t="s">
        <v>24</v>
      </c>
      <c r="H288" s="23">
        <v>0.46</v>
      </c>
      <c r="I288">
        <v>2</v>
      </c>
      <c r="J288" s="24" t="str">
        <f>VLOOKUP(H288,[1]Güteklasse!$B$4:$C$8,2)</f>
        <v>C</v>
      </c>
      <c r="K288" t="str">
        <f>VLOOKUP(E288,[1]Händleradressen!$B$3:$E$6,4,0)</f>
        <v>Köln</v>
      </c>
      <c r="L288" t="s">
        <v>22</v>
      </c>
      <c r="M288" s="21">
        <v>6989</v>
      </c>
      <c r="N288" s="22">
        <v>45.16</v>
      </c>
      <c r="O288" s="22">
        <f t="shared" si="5"/>
        <v>315623.24</v>
      </c>
      <c r="P288" s="22"/>
      <c r="Q288" s="22"/>
    </row>
    <row r="289" spans="1:17" x14ac:dyDescent="0.25">
      <c r="A289" s="20">
        <v>284</v>
      </c>
      <c r="B289" t="s">
        <v>29</v>
      </c>
      <c r="C289" t="s">
        <v>20</v>
      </c>
      <c r="D289" t="s">
        <v>35</v>
      </c>
      <c r="E289" t="s">
        <v>30</v>
      </c>
      <c r="F289" s="23" t="s">
        <v>24</v>
      </c>
      <c r="G289" s="23" t="s">
        <v>24</v>
      </c>
      <c r="H289" s="23">
        <v>0.46</v>
      </c>
      <c r="I289">
        <v>4</v>
      </c>
      <c r="J289" s="24" t="str">
        <f>VLOOKUP(H289,[1]Güteklasse!$B$4:$C$8,2)</f>
        <v>C</v>
      </c>
      <c r="K289" t="str">
        <f>VLOOKUP(E289,[1]Händleradressen!$B$3:$E$6,4,0)</f>
        <v>Hamburg</v>
      </c>
      <c r="L289" t="s">
        <v>22</v>
      </c>
      <c r="M289" s="21">
        <v>21</v>
      </c>
      <c r="N289" s="22">
        <v>51.17</v>
      </c>
      <c r="O289" s="22">
        <f t="shared" si="5"/>
        <v>1074.57</v>
      </c>
      <c r="P289" s="22"/>
      <c r="Q289" s="22"/>
    </row>
    <row r="290" spans="1:17" x14ac:dyDescent="0.25">
      <c r="A290" s="20">
        <v>237</v>
      </c>
      <c r="B290" t="s">
        <v>29</v>
      </c>
      <c r="C290" t="s">
        <v>36</v>
      </c>
      <c r="D290" t="s">
        <v>34</v>
      </c>
      <c r="E290" t="s">
        <v>28</v>
      </c>
      <c r="F290" s="23" t="s">
        <v>24</v>
      </c>
      <c r="G290" s="23"/>
      <c r="H290" s="23">
        <v>0.39</v>
      </c>
      <c r="I290">
        <v>4</v>
      </c>
      <c r="J290" s="24" t="str">
        <f>VLOOKUP(H290,[1]Güteklasse!$B$4:$C$8,2)</f>
        <v>B</v>
      </c>
      <c r="K290" t="str">
        <f>VLOOKUP(E290,[1]Händleradressen!$B$3:$E$6,4,0)</f>
        <v>München</v>
      </c>
      <c r="L290" t="s">
        <v>27</v>
      </c>
      <c r="M290" s="21">
        <v>206</v>
      </c>
      <c r="N290" s="22">
        <v>0.6</v>
      </c>
      <c r="O290" s="22">
        <f t="shared" si="5"/>
        <v>123.6</v>
      </c>
      <c r="P290" s="22"/>
      <c r="Q290" s="22"/>
    </row>
    <row r="291" spans="1:17" x14ac:dyDescent="0.25">
      <c r="A291" s="20">
        <v>286</v>
      </c>
      <c r="B291" t="s">
        <v>19</v>
      </c>
      <c r="C291" t="s">
        <v>31</v>
      </c>
      <c r="D291" t="s">
        <v>26</v>
      </c>
      <c r="E291" t="s">
        <v>38</v>
      </c>
      <c r="F291" s="23" t="s">
        <v>24</v>
      </c>
      <c r="G291" s="23" t="s">
        <v>24</v>
      </c>
      <c r="H291" s="23">
        <v>0.47</v>
      </c>
      <c r="I291">
        <v>1</v>
      </c>
      <c r="J291" s="24" t="str">
        <f>VLOOKUP(H291,[1]Güteklasse!$B$4:$C$8,2)</f>
        <v>C</v>
      </c>
      <c r="K291" t="str">
        <f>VLOOKUP(E291,[1]Händleradressen!$B$3:$E$6,4,0)</f>
        <v>Köln</v>
      </c>
      <c r="L291" t="s">
        <v>22</v>
      </c>
      <c r="M291" s="21">
        <v>345</v>
      </c>
      <c r="N291" s="22">
        <v>50.43</v>
      </c>
      <c r="O291" s="22">
        <f t="shared" si="5"/>
        <v>17398.349999999999</v>
      </c>
      <c r="P291" s="22"/>
      <c r="Q291" s="22"/>
    </row>
    <row r="292" spans="1:17" x14ac:dyDescent="0.25">
      <c r="A292" s="20">
        <v>465</v>
      </c>
      <c r="B292" t="s">
        <v>19</v>
      </c>
      <c r="C292" t="s">
        <v>25</v>
      </c>
      <c r="D292" t="s">
        <v>37</v>
      </c>
      <c r="E292" t="s">
        <v>38</v>
      </c>
      <c r="F292" s="23" t="s">
        <v>24</v>
      </c>
      <c r="G292" s="23"/>
      <c r="H292" s="23">
        <v>0.78</v>
      </c>
      <c r="I292">
        <v>3</v>
      </c>
      <c r="J292" s="24" t="str">
        <f>VLOOKUP(H292,[1]Güteklasse!$B$4:$C$8,2)</f>
        <v>D</v>
      </c>
      <c r="K292" t="str">
        <f>VLOOKUP(E292,[1]Händleradressen!$B$3:$E$6,4,0)</f>
        <v>Köln</v>
      </c>
      <c r="L292" t="s">
        <v>27</v>
      </c>
      <c r="M292" s="21">
        <v>212</v>
      </c>
      <c r="N292" s="22">
        <v>0.6</v>
      </c>
      <c r="O292" s="22">
        <f t="shared" si="5"/>
        <v>127.19999999999999</v>
      </c>
      <c r="P292" s="22"/>
      <c r="Q292" s="22"/>
    </row>
    <row r="293" spans="1:17" x14ac:dyDescent="0.25">
      <c r="A293" s="20">
        <v>519</v>
      </c>
      <c r="B293" t="s">
        <v>32</v>
      </c>
      <c r="C293" t="s">
        <v>20</v>
      </c>
      <c r="D293" t="s">
        <v>37</v>
      </c>
      <c r="E293" t="s">
        <v>23</v>
      </c>
      <c r="F293" s="23" t="s">
        <v>24</v>
      </c>
      <c r="G293" s="23"/>
      <c r="H293" s="23">
        <v>0.88</v>
      </c>
      <c r="I293">
        <v>2</v>
      </c>
      <c r="J293" s="24" t="str">
        <f>VLOOKUP(H293,[1]Güteklasse!$B$4:$C$8,2)</f>
        <v>D</v>
      </c>
      <c r="K293" t="str">
        <f>VLOOKUP(E293,[1]Händleradressen!$B$3:$E$6,4,0)</f>
        <v>Düsseldorf</v>
      </c>
      <c r="L293" t="s">
        <v>27</v>
      </c>
      <c r="M293" s="21">
        <v>162</v>
      </c>
      <c r="N293" s="22">
        <v>0.81</v>
      </c>
      <c r="O293" s="22">
        <f t="shared" si="5"/>
        <v>131.22</v>
      </c>
      <c r="P293" s="22"/>
      <c r="Q293" s="22"/>
    </row>
    <row r="294" spans="1:17" x14ac:dyDescent="0.25">
      <c r="A294" s="20">
        <v>289</v>
      </c>
      <c r="B294" t="s">
        <v>19</v>
      </c>
      <c r="C294" t="s">
        <v>36</v>
      </c>
      <c r="D294" t="s">
        <v>21</v>
      </c>
      <c r="E294" t="s">
        <v>23</v>
      </c>
      <c r="F294" s="23" t="s">
        <v>24</v>
      </c>
      <c r="G294" s="23"/>
      <c r="H294" s="23">
        <v>0.48</v>
      </c>
      <c r="I294">
        <v>3</v>
      </c>
      <c r="J294" s="24" t="str">
        <f>VLOOKUP(H294,[1]Güteklasse!$B$4:$C$8,2)</f>
        <v>C</v>
      </c>
      <c r="K294" t="str">
        <f>VLOOKUP(E294,[1]Händleradressen!$B$3:$E$6,4,0)</f>
        <v>Düsseldorf</v>
      </c>
      <c r="L294" t="s">
        <v>27</v>
      </c>
      <c r="M294" s="21">
        <v>4535</v>
      </c>
      <c r="N294" s="22">
        <v>0.3</v>
      </c>
      <c r="O294" s="22">
        <f t="shared" si="5"/>
        <v>1360.5</v>
      </c>
      <c r="P294" s="22"/>
      <c r="Q294" s="22"/>
    </row>
    <row r="295" spans="1:17" x14ac:dyDescent="0.25">
      <c r="A295" s="20">
        <v>290</v>
      </c>
      <c r="B295" t="s">
        <v>19</v>
      </c>
      <c r="C295" t="s">
        <v>36</v>
      </c>
      <c r="D295" t="s">
        <v>21</v>
      </c>
      <c r="E295" t="s">
        <v>28</v>
      </c>
      <c r="F295" s="23"/>
      <c r="G295" s="23"/>
      <c r="H295" s="23">
        <v>0.48</v>
      </c>
      <c r="I295">
        <v>1</v>
      </c>
      <c r="J295" s="24" t="str">
        <f>VLOOKUP(H295,[1]Güteklasse!$B$4:$C$8,2)</f>
        <v>C</v>
      </c>
      <c r="K295" t="str">
        <f>VLOOKUP(E295,[1]Händleradressen!$B$3:$E$6,4,0)</f>
        <v>München</v>
      </c>
      <c r="L295" t="s">
        <v>27</v>
      </c>
      <c r="M295" s="21">
        <v>2122</v>
      </c>
      <c r="N295" s="22">
        <v>0.83</v>
      </c>
      <c r="O295" s="22">
        <f t="shared" si="5"/>
        <v>1761.26</v>
      </c>
      <c r="P295" s="22"/>
      <c r="Q295" s="22"/>
    </row>
    <row r="296" spans="1:17" x14ac:dyDescent="0.25">
      <c r="A296" s="20">
        <v>291</v>
      </c>
      <c r="B296" t="s">
        <v>19</v>
      </c>
      <c r="C296" t="s">
        <v>25</v>
      </c>
      <c r="D296" t="s">
        <v>34</v>
      </c>
      <c r="E296" t="s">
        <v>23</v>
      </c>
      <c r="F296" s="23" t="s">
        <v>24</v>
      </c>
      <c r="G296" s="23"/>
      <c r="H296" s="23">
        <v>0.48</v>
      </c>
      <c r="I296">
        <v>4</v>
      </c>
      <c r="J296" s="24" t="str">
        <f>VLOOKUP(H296,[1]Güteklasse!$B$4:$C$8,2)</f>
        <v>C</v>
      </c>
      <c r="K296" t="str">
        <f>VLOOKUP(E296,[1]Händleradressen!$B$3:$E$6,4,0)</f>
        <v>Düsseldorf</v>
      </c>
      <c r="L296" t="s">
        <v>27</v>
      </c>
      <c r="M296" s="21">
        <v>4534</v>
      </c>
      <c r="N296" s="22">
        <v>0.4</v>
      </c>
      <c r="O296" s="22">
        <f t="shared" si="5"/>
        <v>1813.6000000000001</v>
      </c>
      <c r="P296" s="22"/>
      <c r="Q296" s="22"/>
    </row>
    <row r="297" spans="1:17" x14ac:dyDescent="0.25">
      <c r="A297" s="20">
        <v>169</v>
      </c>
      <c r="B297" t="s">
        <v>19</v>
      </c>
      <c r="C297" t="s">
        <v>25</v>
      </c>
      <c r="D297" t="s">
        <v>37</v>
      </c>
      <c r="E297" t="s">
        <v>38</v>
      </c>
      <c r="F297" s="23" t="s">
        <v>24</v>
      </c>
      <c r="G297" s="23"/>
      <c r="H297" s="23">
        <v>0.28999999999999998</v>
      </c>
      <c r="I297">
        <v>4</v>
      </c>
      <c r="J297" s="24" t="str">
        <f>VLOOKUP(H297,[1]Güteklasse!$B$4:$C$8,2)</f>
        <v>A</v>
      </c>
      <c r="K297" t="str">
        <f>VLOOKUP(E297,[1]Händleradressen!$B$3:$E$6,4,0)</f>
        <v>Köln</v>
      </c>
      <c r="L297" t="s">
        <v>27</v>
      </c>
      <c r="M297" s="21">
        <v>4537</v>
      </c>
      <c r="N297" s="22">
        <v>0.03</v>
      </c>
      <c r="O297" s="22">
        <f t="shared" si="5"/>
        <v>136.10999999999999</v>
      </c>
      <c r="P297" s="22"/>
      <c r="Q297" s="22"/>
    </row>
    <row r="298" spans="1:17" x14ac:dyDescent="0.25">
      <c r="A298" s="20">
        <v>293</v>
      </c>
      <c r="B298" t="s">
        <v>29</v>
      </c>
      <c r="C298" t="s">
        <v>20</v>
      </c>
      <c r="D298" t="s">
        <v>26</v>
      </c>
      <c r="E298" t="s">
        <v>23</v>
      </c>
      <c r="F298" s="23"/>
      <c r="G298" s="23"/>
      <c r="H298" s="23">
        <v>0.48</v>
      </c>
      <c r="I298">
        <v>4</v>
      </c>
      <c r="J298" s="24" t="str">
        <f>VLOOKUP(H298,[1]Güteklasse!$B$4:$C$8,2)</f>
        <v>C</v>
      </c>
      <c r="K298" t="str">
        <f>VLOOKUP(E298,[1]Händleradressen!$B$3:$E$6,4,0)</f>
        <v>Düsseldorf</v>
      </c>
      <c r="L298" t="s">
        <v>27</v>
      </c>
      <c r="M298" s="21">
        <v>825</v>
      </c>
      <c r="N298" s="22">
        <v>0.72</v>
      </c>
      <c r="O298" s="22">
        <f t="shared" si="5"/>
        <v>594</v>
      </c>
      <c r="P298" s="22"/>
      <c r="Q298" s="22"/>
    </row>
    <row r="299" spans="1:17" x14ac:dyDescent="0.25">
      <c r="A299" s="20">
        <v>294</v>
      </c>
      <c r="B299" t="s">
        <v>32</v>
      </c>
      <c r="C299" t="s">
        <v>36</v>
      </c>
      <c r="D299" t="s">
        <v>34</v>
      </c>
      <c r="E299" t="s">
        <v>38</v>
      </c>
      <c r="F299" s="23" t="s">
        <v>24</v>
      </c>
      <c r="G299" s="23"/>
      <c r="H299" s="23">
        <v>0.48</v>
      </c>
      <c r="I299">
        <v>4</v>
      </c>
      <c r="J299" s="24" t="str">
        <f>VLOOKUP(H299,[1]Güteklasse!$B$4:$C$8,2)</f>
        <v>C</v>
      </c>
      <c r="K299" t="str">
        <f>VLOOKUP(E299,[1]Händleradressen!$B$3:$E$6,4,0)</f>
        <v>Köln</v>
      </c>
      <c r="L299" t="s">
        <v>22</v>
      </c>
      <c r="M299" s="21">
        <v>27</v>
      </c>
      <c r="N299" s="22">
        <v>45.81</v>
      </c>
      <c r="O299" s="22">
        <f t="shared" si="5"/>
        <v>1236.8700000000001</v>
      </c>
      <c r="P299" s="22"/>
      <c r="Q299" s="22"/>
    </row>
    <row r="300" spans="1:17" x14ac:dyDescent="0.25">
      <c r="A300" s="20">
        <v>295</v>
      </c>
      <c r="B300" t="s">
        <v>19</v>
      </c>
      <c r="C300" t="s">
        <v>25</v>
      </c>
      <c r="D300" t="s">
        <v>37</v>
      </c>
      <c r="E300" t="s">
        <v>23</v>
      </c>
      <c r="F300" s="23" t="s">
        <v>24</v>
      </c>
      <c r="G300" s="23" t="s">
        <v>24</v>
      </c>
      <c r="H300" s="23">
        <v>0.49</v>
      </c>
      <c r="I300">
        <v>4</v>
      </c>
      <c r="J300" s="24" t="str">
        <f>VLOOKUP(H300,[1]Güteklasse!$B$4:$C$8,2)</f>
        <v>C</v>
      </c>
      <c r="K300" t="str">
        <f>VLOOKUP(E300,[1]Händleradressen!$B$3:$E$6,4,0)</f>
        <v>Düsseldorf</v>
      </c>
      <c r="L300" t="s">
        <v>22</v>
      </c>
      <c r="M300" s="21">
        <v>245</v>
      </c>
      <c r="N300" s="22">
        <v>47.55</v>
      </c>
      <c r="O300" s="22">
        <f t="shared" si="5"/>
        <v>11649.75</v>
      </c>
      <c r="P300" s="22"/>
      <c r="Q300" s="22"/>
    </row>
    <row r="301" spans="1:17" x14ac:dyDescent="0.25">
      <c r="A301" s="20">
        <v>296</v>
      </c>
      <c r="B301" t="s">
        <v>19</v>
      </c>
      <c r="C301" t="s">
        <v>25</v>
      </c>
      <c r="D301" t="s">
        <v>34</v>
      </c>
      <c r="E301" t="s">
        <v>30</v>
      </c>
      <c r="F301" s="23" t="s">
        <v>24</v>
      </c>
      <c r="G301" s="23"/>
      <c r="H301" s="23">
        <v>0.49</v>
      </c>
      <c r="I301">
        <v>3</v>
      </c>
      <c r="J301" s="24" t="str">
        <f>VLOOKUP(H301,[1]Güteklasse!$B$4:$C$8,2)</f>
        <v>C</v>
      </c>
      <c r="K301" t="str">
        <f>VLOOKUP(E301,[1]Händleradressen!$B$3:$E$6,4,0)</f>
        <v>Hamburg</v>
      </c>
      <c r="L301" t="s">
        <v>22</v>
      </c>
      <c r="M301" s="21">
        <v>344</v>
      </c>
      <c r="N301" s="22">
        <v>46.49</v>
      </c>
      <c r="O301" s="22">
        <f t="shared" si="5"/>
        <v>15992.560000000001</v>
      </c>
      <c r="P301" s="22"/>
      <c r="Q301" s="22"/>
    </row>
    <row r="302" spans="1:17" x14ac:dyDescent="0.25">
      <c r="A302" s="20">
        <v>6</v>
      </c>
      <c r="B302" t="s">
        <v>32</v>
      </c>
      <c r="C302" t="s">
        <v>31</v>
      </c>
      <c r="D302" t="s">
        <v>26</v>
      </c>
      <c r="E302" t="s">
        <v>30</v>
      </c>
      <c r="F302" s="23"/>
      <c r="G302" s="23"/>
      <c r="H302" s="23">
        <v>0.01</v>
      </c>
      <c r="I302">
        <v>1</v>
      </c>
      <c r="J302" s="24" t="str">
        <f>VLOOKUP(H302,[1]Güteklasse!$B$4:$C$8,2)</f>
        <v>A</v>
      </c>
      <c r="K302" t="str">
        <f>VLOOKUP(E302,[1]Händleradressen!$B$3:$E$6,4,0)</f>
        <v>Hamburg</v>
      </c>
      <c r="L302" t="s">
        <v>27</v>
      </c>
      <c r="M302" s="21">
        <v>228</v>
      </c>
      <c r="N302" s="22">
        <v>0.62</v>
      </c>
      <c r="O302" s="22">
        <f t="shared" si="5"/>
        <v>141.35999999999999</v>
      </c>
      <c r="P302" s="22"/>
      <c r="Q302" s="22"/>
    </row>
    <row r="303" spans="1:17" x14ac:dyDescent="0.25">
      <c r="A303" s="20">
        <v>298</v>
      </c>
      <c r="B303" t="s">
        <v>29</v>
      </c>
      <c r="C303" t="s">
        <v>20</v>
      </c>
      <c r="D303" t="s">
        <v>21</v>
      </c>
      <c r="E303" t="s">
        <v>38</v>
      </c>
      <c r="F303" s="23" t="s">
        <v>24</v>
      </c>
      <c r="G303" s="23" t="s">
        <v>24</v>
      </c>
      <c r="H303" s="23">
        <v>0.49</v>
      </c>
      <c r="I303">
        <v>2</v>
      </c>
      <c r="J303" s="24" t="str">
        <f>VLOOKUP(H303,[1]Güteklasse!$B$4:$C$8,2)</f>
        <v>C</v>
      </c>
      <c r="K303" t="str">
        <f>VLOOKUP(E303,[1]Händleradressen!$B$3:$E$6,4,0)</f>
        <v>Köln</v>
      </c>
      <c r="L303" t="s">
        <v>22</v>
      </c>
      <c r="M303" s="21">
        <v>33</v>
      </c>
      <c r="N303" s="22">
        <v>46.53</v>
      </c>
      <c r="O303" s="22">
        <f t="shared" si="5"/>
        <v>1535.49</v>
      </c>
      <c r="P303" s="22"/>
      <c r="Q303" s="22"/>
    </row>
    <row r="304" spans="1:17" x14ac:dyDescent="0.25">
      <c r="A304" s="20">
        <v>299</v>
      </c>
      <c r="B304" t="s">
        <v>29</v>
      </c>
      <c r="C304" t="s">
        <v>31</v>
      </c>
      <c r="D304" t="s">
        <v>26</v>
      </c>
      <c r="E304" t="s">
        <v>38</v>
      </c>
      <c r="F304" s="23" t="s">
        <v>24</v>
      </c>
      <c r="G304" s="23"/>
      <c r="H304" s="23">
        <v>0.49</v>
      </c>
      <c r="I304">
        <v>4</v>
      </c>
      <c r="J304" s="24" t="str">
        <f>VLOOKUP(H304,[1]Güteklasse!$B$4:$C$8,2)</f>
        <v>C</v>
      </c>
      <c r="K304" t="str">
        <f>VLOOKUP(E304,[1]Händleradressen!$B$3:$E$6,4,0)</f>
        <v>Köln</v>
      </c>
      <c r="L304" t="s">
        <v>22</v>
      </c>
      <c r="M304" s="21">
        <v>31</v>
      </c>
      <c r="N304" s="22">
        <v>53.54</v>
      </c>
      <c r="O304" s="22">
        <f t="shared" si="5"/>
        <v>1659.74</v>
      </c>
      <c r="P304" s="22"/>
      <c r="Q304" s="22"/>
    </row>
    <row r="305" spans="1:17" x14ac:dyDescent="0.25">
      <c r="A305" s="20">
        <v>300</v>
      </c>
      <c r="B305" t="s">
        <v>32</v>
      </c>
      <c r="C305" t="s">
        <v>25</v>
      </c>
      <c r="D305" t="s">
        <v>21</v>
      </c>
      <c r="E305" t="s">
        <v>23</v>
      </c>
      <c r="F305" s="23"/>
      <c r="G305" s="23"/>
      <c r="H305" s="23">
        <v>0.49</v>
      </c>
      <c r="I305">
        <v>5</v>
      </c>
      <c r="J305" s="24" t="str">
        <f>VLOOKUP(H305,[1]Güteklasse!$B$4:$C$8,2)</f>
        <v>C</v>
      </c>
      <c r="K305" t="str">
        <f>VLOOKUP(E305,[1]Händleradressen!$B$3:$E$6,4,0)</f>
        <v>Düsseldorf</v>
      </c>
      <c r="L305" t="s">
        <v>27</v>
      </c>
      <c r="M305" s="21">
        <v>959</v>
      </c>
      <c r="N305" s="22">
        <v>0.54</v>
      </c>
      <c r="O305" s="22">
        <f t="shared" si="5"/>
        <v>517.86</v>
      </c>
      <c r="P305" s="22"/>
      <c r="Q305" s="22"/>
    </row>
    <row r="306" spans="1:17" x14ac:dyDescent="0.25">
      <c r="A306" s="20">
        <v>301</v>
      </c>
      <c r="B306" t="s">
        <v>32</v>
      </c>
      <c r="C306" t="s">
        <v>36</v>
      </c>
      <c r="D306" t="s">
        <v>34</v>
      </c>
      <c r="E306" t="s">
        <v>30</v>
      </c>
      <c r="F306" s="23" t="s">
        <v>24</v>
      </c>
      <c r="G306" s="23" t="s">
        <v>24</v>
      </c>
      <c r="H306" s="23">
        <v>0.49</v>
      </c>
      <c r="I306">
        <v>4</v>
      </c>
      <c r="J306" s="24" t="str">
        <f>VLOOKUP(H306,[1]Güteklasse!$B$4:$C$8,2)</f>
        <v>C</v>
      </c>
      <c r="K306" t="str">
        <f>VLOOKUP(E306,[1]Händleradressen!$B$3:$E$6,4,0)</f>
        <v>Hamburg</v>
      </c>
      <c r="L306" t="s">
        <v>22</v>
      </c>
      <c r="M306" s="21">
        <v>16</v>
      </c>
      <c r="N306" s="22">
        <v>52.99</v>
      </c>
      <c r="O306" s="22">
        <f t="shared" si="5"/>
        <v>847.84</v>
      </c>
      <c r="P306" s="22"/>
      <c r="Q306" s="22"/>
    </row>
    <row r="307" spans="1:17" x14ac:dyDescent="0.25">
      <c r="A307" s="20">
        <v>302</v>
      </c>
      <c r="B307" t="s">
        <v>32</v>
      </c>
      <c r="C307" t="s">
        <v>31</v>
      </c>
      <c r="D307" t="s">
        <v>41</v>
      </c>
      <c r="E307" t="s">
        <v>38</v>
      </c>
      <c r="F307" s="23" t="s">
        <v>24</v>
      </c>
      <c r="G307" s="23"/>
      <c r="H307" s="23">
        <v>0.49</v>
      </c>
      <c r="I307">
        <v>3</v>
      </c>
      <c r="J307" s="24" t="str">
        <f>VLOOKUP(H307,[1]Güteklasse!$B$4:$C$8,2)</f>
        <v>C</v>
      </c>
      <c r="K307" t="str">
        <f>VLOOKUP(E307,[1]Händleradressen!$B$3:$E$6,4,0)</f>
        <v>Köln</v>
      </c>
      <c r="L307" t="s">
        <v>22</v>
      </c>
      <c r="M307" s="21">
        <v>5249</v>
      </c>
      <c r="N307" s="22">
        <v>52.67</v>
      </c>
      <c r="O307" s="22">
        <f t="shared" si="5"/>
        <v>276464.83</v>
      </c>
      <c r="P307" s="22"/>
      <c r="Q307" s="22"/>
    </row>
    <row r="308" spans="1:17" x14ac:dyDescent="0.25">
      <c r="A308" s="20">
        <v>580</v>
      </c>
      <c r="B308" t="s">
        <v>29</v>
      </c>
      <c r="C308" t="s">
        <v>25</v>
      </c>
      <c r="D308" t="s">
        <v>21</v>
      </c>
      <c r="E308" t="s">
        <v>30</v>
      </c>
      <c r="F308" s="23" t="s">
        <v>24</v>
      </c>
      <c r="G308" s="23"/>
      <c r="H308" s="23">
        <v>0.97</v>
      </c>
      <c r="I308">
        <v>4</v>
      </c>
      <c r="J308" s="24" t="str">
        <f>VLOOKUP(H308,[1]Güteklasse!$B$4:$C$8,2)</f>
        <v>E</v>
      </c>
      <c r="K308" t="str">
        <f>VLOOKUP(E308,[1]Händleradressen!$B$3:$E$6,4,0)</f>
        <v>Hamburg</v>
      </c>
      <c r="L308" t="s">
        <v>27</v>
      </c>
      <c r="M308" s="21">
        <v>258</v>
      </c>
      <c r="N308" s="22">
        <v>0.55000000000000004</v>
      </c>
      <c r="O308" s="22">
        <f t="shared" si="5"/>
        <v>141.9</v>
      </c>
      <c r="P308" s="22"/>
      <c r="Q308" s="22"/>
    </row>
    <row r="309" spans="1:17" x14ac:dyDescent="0.25">
      <c r="A309" s="20">
        <v>339</v>
      </c>
      <c r="B309" t="s">
        <v>29</v>
      </c>
      <c r="C309" t="s">
        <v>25</v>
      </c>
      <c r="D309" t="s">
        <v>35</v>
      </c>
      <c r="E309" t="s">
        <v>28</v>
      </c>
      <c r="F309" s="23" t="s">
        <v>24</v>
      </c>
      <c r="G309" s="23" t="s">
        <v>24</v>
      </c>
      <c r="H309" s="23">
        <v>0.56999999999999995</v>
      </c>
      <c r="I309">
        <v>3</v>
      </c>
      <c r="J309" s="24" t="str">
        <f>VLOOKUP(H309,[1]Güteklasse!$B$4:$C$8,2)</f>
        <v>C</v>
      </c>
      <c r="K309" t="str">
        <f>VLOOKUP(E309,[1]Händleradressen!$B$3:$E$6,4,0)</f>
        <v>München</v>
      </c>
      <c r="L309" t="s">
        <v>22</v>
      </c>
      <c r="M309" s="21">
        <v>3</v>
      </c>
      <c r="N309" s="22">
        <v>47.43</v>
      </c>
      <c r="O309" s="22">
        <f t="shared" si="5"/>
        <v>142.29</v>
      </c>
      <c r="P309" s="22"/>
      <c r="Q309" s="22"/>
    </row>
    <row r="310" spans="1:17" x14ac:dyDescent="0.25">
      <c r="A310" s="20">
        <v>412</v>
      </c>
      <c r="B310" t="s">
        <v>29</v>
      </c>
      <c r="C310" t="s">
        <v>25</v>
      </c>
      <c r="D310" t="s">
        <v>35</v>
      </c>
      <c r="E310" t="s">
        <v>30</v>
      </c>
      <c r="F310" s="23" t="s">
        <v>24</v>
      </c>
      <c r="G310" s="23" t="s">
        <v>24</v>
      </c>
      <c r="H310" s="23">
        <v>0.68</v>
      </c>
      <c r="I310">
        <v>4</v>
      </c>
      <c r="J310" s="24" t="str">
        <f>VLOOKUP(H310,[1]Güteklasse!$B$4:$C$8,2)</f>
        <v>D</v>
      </c>
      <c r="K310" t="str">
        <f>VLOOKUP(E310,[1]Händleradressen!$B$3:$E$6,4,0)</f>
        <v>Hamburg</v>
      </c>
      <c r="L310" t="s">
        <v>22</v>
      </c>
      <c r="M310" s="21">
        <v>3</v>
      </c>
      <c r="N310" s="22">
        <v>48.12</v>
      </c>
      <c r="O310" s="22">
        <f t="shared" si="5"/>
        <v>144.35999999999999</v>
      </c>
      <c r="P310" s="22"/>
      <c r="Q310" s="22"/>
    </row>
    <row r="311" spans="1:17" x14ac:dyDescent="0.25">
      <c r="A311" s="20">
        <v>306</v>
      </c>
      <c r="B311" t="s">
        <v>19</v>
      </c>
      <c r="C311" t="s">
        <v>31</v>
      </c>
      <c r="D311" t="s">
        <v>26</v>
      </c>
      <c r="E311" t="s">
        <v>30</v>
      </c>
      <c r="F311" s="23" t="s">
        <v>24</v>
      </c>
      <c r="G311" s="23" t="s">
        <v>24</v>
      </c>
      <c r="H311" s="23">
        <v>0.51</v>
      </c>
      <c r="I311">
        <v>4</v>
      </c>
      <c r="J311" s="24" t="str">
        <f>VLOOKUP(H311,[1]Güteklasse!$B$4:$C$8,2)</f>
        <v>C</v>
      </c>
      <c r="K311" t="str">
        <f>VLOOKUP(E311,[1]Händleradressen!$B$3:$E$6,4,0)</f>
        <v>Hamburg</v>
      </c>
      <c r="L311" t="s">
        <v>22</v>
      </c>
      <c r="M311" s="21">
        <v>7786</v>
      </c>
      <c r="N311" s="22">
        <v>50.06</v>
      </c>
      <c r="O311" s="22">
        <f t="shared" si="5"/>
        <v>389767.16000000003</v>
      </c>
      <c r="P311" s="22"/>
      <c r="Q311" s="22"/>
    </row>
    <row r="312" spans="1:17" x14ac:dyDescent="0.25">
      <c r="A312" s="20">
        <v>307</v>
      </c>
      <c r="B312" t="s">
        <v>29</v>
      </c>
      <c r="C312" t="s">
        <v>36</v>
      </c>
      <c r="D312" t="s">
        <v>34</v>
      </c>
      <c r="E312" t="s">
        <v>30</v>
      </c>
      <c r="F312" s="23" t="s">
        <v>24</v>
      </c>
      <c r="G312" s="23" t="s">
        <v>24</v>
      </c>
      <c r="H312" s="23">
        <v>0.51</v>
      </c>
      <c r="I312">
        <v>3</v>
      </c>
      <c r="J312" s="24" t="str">
        <f>VLOOKUP(H312,[1]Güteklasse!$B$4:$C$8,2)</f>
        <v>C</v>
      </c>
      <c r="K312" t="str">
        <f>VLOOKUP(E312,[1]Händleradressen!$B$3:$E$6,4,0)</f>
        <v>Hamburg</v>
      </c>
      <c r="L312" t="s">
        <v>22</v>
      </c>
      <c r="M312" s="21">
        <v>20</v>
      </c>
      <c r="N312" s="22">
        <v>53.23</v>
      </c>
      <c r="O312" s="22">
        <f t="shared" si="5"/>
        <v>1064.5999999999999</v>
      </c>
      <c r="P312" s="22"/>
      <c r="Q312" s="22"/>
    </row>
    <row r="313" spans="1:17" x14ac:dyDescent="0.25">
      <c r="A313" s="20">
        <v>308</v>
      </c>
      <c r="B313" t="s">
        <v>29</v>
      </c>
      <c r="C313" t="s">
        <v>20</v>
      </c>
      <c r="D313" t="s">
        <v>33</v>
      </c>
      <c r="E313" t="s">
        <v>30</v>
      </c>
      <c r="F313" s="23" t="s">
        <v>24</v>
      </c>
      <c r="G313" s="23"/>
      <c r="H313" s="23">
        <v>0.51</v>
      </c>
      <c r="I313">
        <v>4</v>
      </c>
      <c r="J313" s="24" t="str">
        <f>VLOOKUP(H313,[1]Güteklasse!$B$4:$C$8,2)</f>
        <v>C</v>
      </c>
      <c r="K313" t="str">
        <f>VLOOKUP(E313,[1]Händleradressen!$B$3:$E$6,4,0)</f>
        <v>Hamburg</v>
      </c>
      <c r="L313" t="s">
        <v>22</v>
      </c>
      <c r="M313" s="21">
        <v>28</v>
      </c>
      <c r="N313" s="22">
        <v>52.81</v>
      </c>
      <c r="O313" s="22">
        <f t="shared" si="5"/>
        <v>1478.68</v>
      </c>
      <c r="P313" s="22"/>
      <c r="Q313" s="22"/>
    </row>
    <row r="314" spans="1:17" x14ac:dyDescent="0.25">
      <c r="A314" s="20">
        <v>99</v>
      </c>
      <c r="B314" t="s">
        <v>19</v>
      </c>
      <c r="C314" t="s">
        <v>20</v>
      </c>
      <c r="D314" t="s">
        <v>26</v>
      </c>
      <c r="E314" t="s">
        <v>30</v>
      </c>
      <c r="F314" s="23"/>
      <c r="G314" s="23"/>
      <c r="H314" s="23">
        <v>0.18</v>
      </c>
      <c r="I314">
        <v>1</v>
      </c>
      <c r="J314" s="24" t="str">
        <f>VLOOKUP(H314,[1]Güteklasse!$B$4:$C$8,2)</f>
        <v>A</v>
      </c>
      <c r="K314" t="str">
        <f>VLOOKUP(E314,[1]Händleradressen!$B$3:$E$6,4,0)</f>
        <v>Hamburg</v>
      </c>
      <c r="L314" t="s">
        <v>27</v>
      </c>
      <c r="M314" s="21">
        <v>234</v>
      </c>
      <c r="N314" s="22">
        <v>0.62</v>
      </c>
      <c r="O314" s="22">
        <f t="shared" si="5"/>
        <v>145.08000000000001</v>
      </c>
      <c r="P314" s="22"/>
      <c r="Q314" s="22"/>
    </row>
    <row r="315" spans="1:17" x14ac:dyDescent="0.25">
      <c r="A315" s="20">
        <v>210</v>
      </c>
      <c r="B315" t="s">
        <v>19</v>
      </c>
      <c r="C315" t="s">
        <v>36</v>
      </c>
      <c r="D315" t="s">
        <v>37</v>
      </c>
      <c r="E315" t="s">
        <v>30</v>
      </c>
      <c r="F315" s="23" t="s">
        <v>24</v>
      </c>
      <c r="G315" s="23"/>
      <c r="H315" s="23">
        <v>0.36</v>
      </c>
      <c r="I315">
        <v>4</v>
      </c>
      <c r="J315" s="24" t="str">
        <f>VLOOKUP(H315,[1]Güteklasse!$B$4:$C$8,2)</f>
        <v>B</v>
      </c>
      <c r="K315" t="str">
        <f>VLOOKUP(E315,[1]Händleradressen!$B$3:$E$6,4,0)</f>
        <v>Hamburg</v>
      </c>
      <c r="L315" t="s">
        <v>27</v>
      </c>
      <c r="M315" s="21">
        <v>354</v>
      </c>
      <c r="N315" s="22">
        <v>0.41</v>
      </c>
      <c r="O315" s="22">
        <f t="shared" si="5"/>
        <v>145.13999999999999</v>
      </c>
      <c r="P315" s="22"/>
      <c r="Q315" s="22"/>
    </row>
    <row r="316" spans="1:17" x14ac:dyDescent="0.25">
      <c r="A316" s="20">
        <v>311</v>
      </c>
      <c r="B316" t="s">
        <v>19</v>
      </c>
      <c r="C316" t="s">
        <v>36</v>
      </c>
      <c r="D316" t="s">
        <v>41</v>
      </c>
      <c r="E316" t="s">
        <v>23</v>
      </c>
      <c r="F316" s="23"/>
      <c r="G316" s="23" t="s">
        <v>24</v>
      </c>
      <c r="H316" s="23">
        <v>0.52</v>
      </c>
      <c r="I316">
        <v>3</v>
      </c>
      <c r="J316" s="24" t="str">
        <f>VLOOKUP(H316,[1]Güteklasse!$B$4:$C$8,2)</f>
        <v>C</v>
      </c>
      <c r="K316" t="str">
        <f>VLOOKUP(E316,[1]Händleradressen!$B$3:$E$6,4,0)</f>
        <v>Düsseldorf</v>
      </c>
      <c r="L316" t="s">
        <v>22</v>
      </c>
      <c r="M316" s="21">
        <v>547</v>
      </c>
      <c r="N316" s="22">
        <v>53.63</v>
      </c>
      <c r="O316" s="22">
        <f t="shared" si="5"/>
        <v>29335.61</v>
      </c>
      <c r="P316" s="22"/>
      <c r="Q316" s="22"/>
    </row>
    <row r="317" spans="1:17" x14ac:dyDescent="0.25">
      <c r="A317" s="20">
        <v>312</v>
      </c>
      <c r="B317" t="s">
        <v>19</v>
      </c>
      <c r="C317" t="s">
        <v>36</v>
      </c>
      <c r="D317" t="s">
        <v>26</v>
      </c>
      <c r="E317" t="s">
        <v>30</v>
      </c>
      <c r="F317" s="23"/>
      <c r="G317" s="23" t="s">
        <v>24</v>
      </c>
      <c r="H317" s="23">
        <v>0.52</v>
      </c>
      <c r="I317">
        <v>3</v>
      </c>
      <c r="J317" s="24" t="str">
        <f>VLOOKUP(H317,[1]Güteklasse!$B$4:$C$8,2)</f>
        <v>C</v>
      </c>
      <c r="K317" t="str">
        <f>VLOOKUP(E317,[1]Händleradressen!$B$3:$E$6,4,0)</f>
        <v>Hamburg</v>
      </c>
      <c r="L317" t="s">
        <v>22</v>
      </c>
      <c r="M317" s="21">
        <v>1232</v>
      </c>
      <c r="N317" s="22">
        <v>51.57</v>
      </c>
      <c r="O317" s="22">
        <f t="shared" si="5"/>
        <v>63534.239999999998</v>
      </c>
      <c r="P317" s="22"/>
      <c r="Q317" s="22"/>
    </row>
    <row r="318" spans="1:17" x14ac:dyDescent="0.25">
      <c r="A318" s="20">
        <v>85</v>
      </c>
      <c r="B318" t="s">
        <v>29</v>
      </c>
      <c r="C318" t="s">
        <v>20</v>
      </c>
      <c r="D318" t="s">
        <v>34</v>
      </c>
      <c r="E318" t="s">
        <v>38</v>
      </c>
      <c r="F318" s="23" t="s">
        <v>24</v>
      </c>
      <c r="G318" s="23"/>
      <c r="H318" s="23">
        <v>0.15</v>
      </c>
      <c r="I318">
        <v>2</v>
      </c>
      <c r="J318" s="24" t="str">
        <f>VLOOKUP(H318,[1]Güteklasse!$B$4:$C$8,2)</f>
        <v>A</v>
      </c>
      <c r="K318" t="str">
        <f>VLOOKUP(E318,[1]Händleradressen!$B$3:$E$6,4,0)</f>
        <v>Köln</v>
      </c>
      <c r="L318" t="s">
        <v>27</v>
      </c>
      <c r="M318" s="21">
        <v>701</v>
      </c>
      <c r="N318" s="22">
        <v>0.21</v>
      </c>
      <c r="O318" s="22">
        <f t="shared" si="5"/>
        <v>147.21</v>
      </c>
      <c r="P318" s="22"/>
      <c r="Q318" s="22"/>
    </row>
    <row r="319" spans="1:17" x14ac:dyDescent="0.25">
      <c r="A319" s="20">
        <v>546</v>
      </c>
      <c r="B319" t="s">
        <v>19</v>
      </c>
      <c r="C319" t="s">
        <v>31</v>
      </c>
      <c r="D319" t="s">
        <v>37</v>
      </c>
      <c r="E319" t="s">
        <v>30</v>
      </c>
      <c r="F319" s="23"/>
      <c r="G319" s="23"/>
      <c r="H319" s="23">
        <v>0.93</v>
      </c>
      <c r="I319">
        <v>2</v>
      </c>
      <c r="J319" s="24" t="str">
        <f>VLOOKUP(H319,[1]Güteklasse!$B$4:$C$8,2)</f>
        <v>E</v>
      </c>
      <c r="K319" t="str">
        <f>VLOOKUP(E319,[1]Händleradressen!$B$3:$E$6,4,0)</f>
        <v>Hamburg</v>
      </c>
      <c r="L319" t="s">
        <v>27</v>
      </c>
      <c r="M319" s="21">
        <v>189</v>
      </c>
      <c r="N319" s="22">
        <v>0.79</v>
      </c>
      <c r="O319" s="22">
        <f t="shared" si="5"/>
        <v>149.31</v>
      </c>
      <c r="P319" s="22"/>
      <c r="Q319" s="22"/>
    </row>
    <row r="320" spans="1:17" x14ac:dyDescent="0.25">
      <c r="A320" s="20">
        <v>315</v>
      </c>
      <c r="B320" t="s">
        <v>32</v>
      </c>
      <c r="C320" t="s">
        <v>31</v>
      </c>
      <c r="D320" t="s">
        <v>33</v>
      </c>
      <c r="E320" t="s">
        <v>38</v>
      </c>
      <c r="F320" s="23" t="s">
        <v>24</v>
      </c>
      <c r="G320" s="23" t="s">
        <v>24</v>
      </c>
      <c r="H320" s="23">
        <v>0.52</v>
      </c>
      <c r="I320">
        <v>1</v>
      </c>
      <c r="J320" s="24" t="str">
        <f>VLOOKUP(H320,[1]Güteklasse!$B$4:$C$8,2)</f>
        <v>C</v>
      </c>
      <c r="K320" t="str">
        <f>VLOOKUP(E320,[1]Händleradressen!$B$3:$E$6,4,0)</f>
        <v>Köln</v>
      </c>
      <c r="L320" t="s">
        <v>22</v>
      </c>
      <c r="M320" s="21">
        <v>37</v>
      </c>
      <c r="N320" s="22">
        <v>53.41</v>
      </c>
      <c r="O320" s="22">
        <f t="shared" si="5"/>
        <v>1976.1699999999998</v>
      </c>
      <c r="P320" s="22"/>
      <c r="Q320" s="22"/>
    </row>
    <row r="321" spans="1:17" x14ac:dyDescent="0.25">
      <c r="A321" s="20">
        <v>3</v>
      </c>
      <c r="B321" t="s">
        <v>29</v>
      </c>
      <c r="C321" t="s">
        <v>25</v>
      </c>
      <c r="D321" t="s">
        <v>35</v>
      </c>
      <c r="E321" t="s">
        <v>28</v>
      </c>
      <c r="F321" s="23" t="s">
        <v>24</v>
      </c>
      <c r="G321" s="23"/>
      <c r="H321" s="23">
        <v>0</v>
      </c>
      <c r="I321">
        <v>5</v>
      </c>
      <c r="J321" s="24" t="str">
        <f>VLOOKUP(H321,[1]Güteklasse!$B$4:$C$8,2)</f>
        <v>A</v>
      </c>
      <c r="K321" t="str">
        <f>VLOOKUP(E321,[1]Händleradressen!$B$3:$E$6,4,0)</f>
        <v>München</v>
      </c>
      <c r="L321" t="s">
        <v>27</v>
      </c>
      <c r="M321" s="21">
        <v>376</v>
      </c>
      <c r="N321" s="22">
        <v>0.4</v>
      </c>
      <c r="O321" s="22">
        <f t="shared" si="5"/>
        <v>150.4</v>
      </c>
      <c r="P321" s="22"/>
      <c r="Q321" s="22"/>
    </row>
    <row r="322" spans="1:17" x14ac:dyDescent="0.25">
      <c r="A322" s="20">
        <v>146</v>
      </c>
      <c r="B322" t="s">
        <v>19</v>
      </c>
      <c r="C322" t="s">
        <v>25</v>
      </c>
      <c r="D322" t="s">
        <v>34</v>
      </c>
      <c r="E322" t="s">
        <v>38</v>
      </c>
      <c r="F322" s="23" t="s">
        <v>24</v>
      </c>
      <c r="G322" s="23"/>
      <c r="H322" s="23">
        <v>0.25</v>
      </c>
      <c r="I322">
        <v>3</v>
      </c>
      <c r="J322" s="24" t="str">
        <f>VLOOKUP(H322,[1]Güteklasse!$B$4:$C$8,2)</f>
        <v>A</v>
      </c>
      <c r="K322" t="str">
        <f>VLOOKUP(E322,[1]Händleradressen!$B$3:$E$6,4,0)</f>
        <v>Köln</v>
      </c>
      <c r="L322" t="s">
        <v>27</v>
      </c>
      <c r="M322" s="21">
        <v>1515</v>
      </c>
      <c r="N322" s="22">
        <v>0.1</v>
      </c>
      <c r="O322" s="22">
        <f t="shared" si="5"/>
        <v>151.5</v>
      </c>
      <c r="P322" s="22"/>
      <c r="Q322" s="22"/>
    </row>
    <row r="323" spans="1:17" x14ac:dyDescent="0.25">
      <c r="A323" s="20">
        <v>318</v>
      </c>
      <c r="B323" t="s">
        <v>29</v>
      </c>
      <c r="C323" t="s">
        <v>36</v>
      </c>
      <c r="D323" t="s">
        <v>34</v>
      </c>
      <c r="E323" t="s">
        <v>30</v>
      </c>
      <c r="F323" s="23" t="s">
        <v>24</v>
      </c>
      <c r="G323" s="23"/>
      <c r="H323" s="23">
        <v>0.53</v>
      </c>
      <c r="I323">
        <v>3</v>
      </c>
      <c r="J323" s="24" t="str">
        <f>VLOOKUP(H323,[1]Güteklasse!$B$4:$C$8,2)</f>
        <v>C</v>
      </c>
      <c r="K323" t="str">
        <f>VLOOKUP(E323,[1]Händleradressen!$B$3:$E$6,4,0)</f>
        <v>Hamburg</v>
      </c>
      <c r="L323" t="s">
        <v>22</v>
      </c>
      <c r="M323" s="21">
        <v>21</v>
      </c>
      <c r="N323" s="22">
        <v>48.36</v>
      </c>
      <c r="O323" s="22">
        <f t="shared" si="5"/>
        <v>1015.56</v>
      </c>
      <c r="P323" s="22"/>
      <c r="Q323" s="22"/>
    </row>
    <row r="324" spans="1:17" x14ac:dyDescent="0.25">
      <c r="A324" s="20">
        <v>226</v>
      </c>
      <c r="B324" t="s">
        <v>32</v>
      </c>
      <c r="C324" t="s">
        <v>20</v>
      </c>
      <c r="D324" t="s">
        <v>21</v>
      </c>
      <c r="E324" t="s">
        <v>23</v>
      </c>
      <c r="F324" s="23"/>
      <c r="G324" s="23"/>
      <c r="H324" s="23">
        <v>0.37</v>
      </c>
      <c r="I324">
        <v>3</v>
      </c>
      <c r="J324" s="24" t="str">
        <f>VLOOKUP(H324,[1]Güteklasse!$B$4:$C$8,2)</f>
        <v>B</v>
      </c>
      <c r="K324" t="str">
        <f>VLOOKUP(E324,[1]Händleradressen!$B$3:$E$6,4,0)</f>
        <v>Düsseldorf</v>
      </c>
      <c r="L324" t="s">
        <v>27</v>
      </c>
      <c r="M324" s="21">
        <v>270</v>
      </c>
      <c r="N324" s="22">
        <v>0.57999999999999996</v>
      </c>
      <c r="O324" s="22">
        <f t="shared" si="5"/>
        <v>156.6</v>
      </c>
      <c r="P324" s="22"/>
      <c r="Q324" s="22"/>
    </row>
    <row r="325" spans="1:17" x14ac:dyDescent="0.25">
      <c r="A325" s="20">
        <v>320</v>
      </c>
      <c r="B325" t="s">
        <v>19</v>
      </c>
      <c r="C325" t="s">
        <v>36</v>
      </c>
      <c r="D325" t="s">
        <v>26</v>
      </c>
      <c r="E325" t="s">
        <v>38</v>
      </c>
      <c r="F325" s="23" t="s">
        <v>24</v>
      </c>
      <c r="G325" s="23"/>
      <c r="H325" s="23">
        <v>0.54</v>
      </c>
      <c r="I325">
        <v>4</v>
      </c>
      <c r="J325" s="24" t="str">
        <f>VLOOKUP(H325,[1]Güteklasse!$B$4:$C$8,2)</f>
        <v>C</v>
      </c>
      <c r="K325" t="str">
        <f>VLOOKUP(E325,[1]Händleradressen!$B$3:$E$6,4,0)</f>
        <v>Köln</v>
      </c>
      <c r="L325" t="s">
        <v>27</v>
      </c>
      <c r="M325" s="21">
        <v>888</v>
      </c>
      <c r="N325" s="22">
        <v>0.92</v>
      </c>
      <c r="O325" s="22">
        <f t="shared" si="5"/>
        <v>816.96</v>
      </c>
      <c r="P325" s="22"/>
      <c r="Q325" s="22"/>
    </row>
    <row r="326" spans="1:17" x14ac:dyDescent="0.25">
      <c r="A326" s="20">
        <v>321</v>
      </c>
      <c r="B326" t="s">
        <v>19</v>
      </c>
      <c r="C326" t="s">
        <v>20</v>
      </c>
      <c r="D326" t="s">
        <v>37</v>
      </c>
      <c r="E326" t="s">
        <v>28</v>
      </c>
      <c r="F326" s="23"/>
      <c r="G326" s="23"/>
      <c r="H326" s="23">
        <v>0.54</v>
      </c>
      <c r="I326">
        <v>4</v>
      </c>
      <c r="J326" s="24" t="str">
        <f>VLOOKUP(H326,[1]Güteklasse!$B$4:$C$8,2)</f>
        <v>C</v>
      </c>
      <c r="K326" t="str">
        <f>VLOOKUP(E326,[1]Händleradressen!$B$3:$E$6,4,0)</f>
        <v>München</v>
      </c>
      <c r="L326" t="s">
        <v>27</v>
      </c>
      <c r="M326" s="21">
        <v>1887</v>
      </c>
      <c r="N326" s="22">
        <v>0.87</v>
      </c>
      <c r="O326" s="22">
        <f t="shared" ref="O326:O389" si="6">M326*N326</f>
        <v>1641.69</v>
      </c>
      <c r="P326" s="22"/>
      <c r="Q326" s="22"/>
    </row>
    <row r="327" spans="1:17" x14ac:dyDescent="0.25">
      <c r="A327" s="20">
        <v>322</v>
      </c>
      <c r="B327" t="s">
        <v>19</v>
      </c>
      <c r="C327" t="s">
        <v>20</v>
      </c>
      <c r="D327" t="s">
        <v>34</v>
      </c>
      <c r="E327" t="s">
        <v>30</v>
      </c>
      <c r="F327" s="23" t="s">
        <v>24</v>
      </c>
      <c r="G327" s="23"/>
      <c r="H327" s="23">
        <v>0.54</v>
      </c>
      <c r="I327">
        <v>3</v>
      </c>
      <c r="J327" s="24" t="str">
        <f>VLOOKUP(H327,[1]Güteklasse!$B$4:$C$8,2)</f>
        <v>C</v>
      </c>
      <c r="K327" t="str">
        <f>VLOOKUP(E327,[1]Händleradressen!$B$3:$E$6,4,0)</f>
        <v>Hamburg</v>
      </c>
      <c r="L327" t="s">
        <v>27</v>
      </c>
      <c r="M327" s="21">
        <v>7898</v>
      </c>
      <c r="N327" s="22">
        <v>0.38</v>
      </c>
      <c r="O327" s="22">
        <f t="shared" si="6"/>
        <v>3001.2400000000002</v>
      </c>
      <c r="P327" s="22"/>
      <c r="Q327" s="22"/>
    </row>
    <row r="328" spans="1:17" x14ac:dyDescent="0.25">
      <c r="A328" s="20">
        <v>323</v>
      </c>
      <c r="B328" t="s">
        <v>19</v>
      </c>
      <c r="C328" t="s">
        <v>20</v>
      </c>
      <c r="D328" t="s">
        <v>41</v>
      </c>
      <c r="E328" t="s">
        <v>38</v>
      </c>
      <c r="F328" s="23" t="s">
        <v>24</v>
      </c>
      <c r="G328" s="23"/>
      <c r="H328" s="23">
        <v>0.54</v>
      </c>
      <c r="I328">
        <v>3</v>
      </c>
      <c r="J328" s="24" t="str">
        <f>VLOOKUP(H328,[1]Güteklasse!$B$4:$C$8,2)</f>
        <v>C</v>
      </c>
      <c r="K328" t="str">
        <f>VLOOKUP(E328,[1]Händleradressen!$B$3:$E$6,4,0)</f>
        <v>Köln</v>
      </c>
      <c r="L328" t="s">
        <v>22</v>
      </c>
      <c r="M328" s="21">
        <v>1231</v>
      </c>
      <c r="N328" s="22">
        <v>51.74</v>
      </c>
      <c r="O328" s="22">
        <f t="shared" si="6"/>
        <v>63691.94</v>
      </c>
      <c r="P328" s="22"/>
      <c r="Q328" s="22"/>
    </row>
    <row r="329" spans="1:17" x14ac:dyDescent="0.25">
      <c r="A329" s="20">
        <v>572</v>
      </c>
      <c r="B329" t="s">
        <v>32</v>
      </c>
      <c r="C329" t="s">
        <v>20</v>
      </c>
      <c r="D329" t="s">
        <v>21</v>
      </c>
      <c r="E329" t="s">
        <v>30</v>
      </c>
      <c r="F329" s="23" t="s">
        <v>24</v>
      </c>
      <c r="G329" s="23"/>
      <c r="H329" s="23">
        <v>0.95</v>
      </c>
      <c r="I329">
        <v>3</v>
      </c>
      <c r="J329" s="24" t="str">
        <f>VLOOKUP(H329,[1]Güteklasse!$B$4:$C$8,2)</f>
        <v>E</v>
      </c>
      <c r="K329" t="str">
        <f>VLOOKUP(E329,[1]Händleradressen!$B$3:$E$6,4,0)</f>
        <v>Hamburg</v>
      </c>
      <c r="L329" t="s">
        <v>27</v>
      </c>
      <c r="M329" s="21">
        <v>257</v>
      </c>
      <c r="N329" s="22">
        <v>0.63</v>
      </c>
      <c r="O329" s="22">
        <f t="shared" si="6"/>
        <v>161.91</v>
      </c>
      <c r="P329" s="22"/>
      <c r="Q329" s="22"/>
    </row>
    <row r="330" spans="1:17" x14ac:dyDescent="0.25">
      <c r="A330" s="20">
        <v>325</v>
      </c>
      <c r="B330" t="s">
        <v>29</v>
      </c>
      <c r="C330" t="s">
        <v>20</v>
      </c>
      <c r="D330" t="s">
        <v>37</v>
      </c>
      <c r="E330" t="s">
        <v>38</v>
      </c>
      <c r="F330" s="23" t="s">
        <v>24</v>
      </c>
      <c r="G330" s="23"/>
      <c r="H330" s="23">
        <v>0.54</v>
      </c>
      <c r="I330">
        <v>4</v>
      </c>
      <c r="J330" s="24" t="str">
        <f>VLOOKUP(H330,[1]Güteklasse!$B$4:$C$8,2)</f>
        <v>C</v>
      </c>
      <c r="K330" t="str">
        <f>VLOOKUP(E330,[1]Händleradressen!$B$3:$E$6,4,0)</f>
        <v>Köln</v>
      </c>
      <c r="L330" t="s">
        <v>22</v>
      </c>
      <c r="M330" s="21">
        <v>40</v>
      </c>
      <c r="N330" s="22">
        <v>46.74</v>
      </c>
      <c r="O330" s="22">
        <f t="shared" si="6"/>
        <v>1869.6000000000001</v>
      </c>
      <c r="P330" s="22"/>
      <c r="Q330" s="22"/>
    </row>
    <row r="331" spans="1:17" x14ac:dyDescent="0.25">
      <c r="A331" s="20">
        <v>211</v>
      </c>
      <c r="B331" t="s">
        <v>19</v>
      </c>
      <c r="C331" t="s">
        <v>36</v>
      </c>
      <c r="D331" t="s">
        <v>21</v>
      </c>
      <c r="E331" t="s">
        <v>30</v>
      </c>
      <c r="F331" s="23" t="s">
        <v>24</v>
      </c>
      <c r="G331" s="23"/>
      <c r="H331" s="23">
        <v>0.36</v>
      </c>
      <c r="I331">
        <v>4</v>
      </c>
      <c r="J331" s="24" t="str">
        <f>VLOOKUP(H331,[1]Güteklasse!$B$4:$C$8,2)</f>
        <v>B</v>
      </c>
      <c r="K331" t="str">
        <f>VLOOKUP(E331,[1]Händleradressen!$B$3:$E$6,4,0)</f>
        <v>Hamburg</v>
      </c>
      <c r="L331" t="s">
        <v>27</v>
      </c>
      <c r="M331" s="21">
        <v>456</v>
      </c>
      <c r="N331" s="22">
        <v>0.36</v>
      </c>
      <c r="O331" s="22">
        <f t="shared" si="6"/>
        <v>164.16</v>
      </c>
      <c r="P331" s="22"/>
      <c r="Q331" s="22"/>
    </row>
    <row r="332" spans="1:17" x14ac:dyDescent="0.25">
      <c r="A332" s="20">
        <v>474</v>
      </c>
      <c r="B332" t="s">
        <v>29</v>
      </c>
      <c r="C332" t="s">
        <v>25</v>
      </c>
      <c r="D332" t="s">
        <v>35</v>
      </c>
      <c r="E332" t="s">
        <v>38</v>
      </c>
      <c r="F332" s="23" t="s">
        <v>24</v>
      </c>
      <c r="G332" s="23"/>
      <c r="H332" s="23">
        <v>0.81</v>
      </c>
      <c r="I332">
        <v>5</v>
      </c>
      <c r="J332" s="24" t="str">
        <f>VLOOKUP(H332,[1]Güteklasse!$B$4:$C$8,2)</f>
        <v>D</v>
      </c>
      <c r="K332" t="str">
        <f>VLOOKUP(E332,[1]Händleradressen!$B$3:$E$6,4,0)</f>
        <v>Köln</v>
      </c>
      <c r="L332" t="s">
        <v>27</v>
      </c>
      <c r="M332" s="21">
        <v>241</v>
      </c>
      <c r="N332" s="22">
        <v>0.69</v>
      </c>
      <c r="O332" s="22">
        <f t="shared" si="6"/>
        <v>166.29</v>
      </c>
      <c r="P332" s="22"/>
      <c r="Q332" s="22"/>
    </row>
    <row r="333" spans="1:17" x14ac:dyDescent="0.25">
      <c r="A333" s="20">
        <v>328</v>
      </c>
      <c r="B333" t="s">
        <v>32</v>
      </c>
      <c r="C333" t="s">
        <v>25</v>
      </c>
      <c r="D333" t="s">
        <v>33</v>
      </c>
      <c r="E333" t="s">
        <v>23</v>
      </c>
      <c r="F333" s="23" t="s">
        <v>24</v>
      </c>
      <c r="G333" s="23" t="s">
        <v>24</v>
      </c>
      <c r="H333" s="23">
        <v>0.54</v>
      </c>
      <c r="I333">
        <v>1</v>
      </c>
      <c r="J333" s="24" t="str">
        <f>VLOOKUP(H333,[1]Güteklasse!$B$4:$C$8,2)</f>
        <v>C</v>
      </c>
      <c r="K333" t="str">
        <f>VLOOKUP(E333,[1]Händleradressen!$B$3:$E$6,4,0)</f>
        <v>Düsseldorf</v>
      </c>
      <c r="L333" t="s">
        <v>22</v>
      </c>
      <c r="M333" s="21">
        <v>11</v>
      </c>
      <c r="N333" s="22">
        <v>50.85</v>
      </c>
      <c r="O333" s="22">
        <f t="shared" si="6"/>
        <v>559.35</v>
      </c>
      <c r="P333" s="22"/>
      <c r="Q333" s="22"/>
    </row>
    <row r="334" spans="1:17" x14ac:dyDescent="0.25">
      <c r="A334" s="20">
        <v>333</v>
      </c>
      <c r="B334" t="s">
        <v>19</v>
      </c>
      <c r="C334" t="s">
        <v>20</v>
      </c>
      <c r="D334" t="s">
        <v>26</v>
      </c>
      <c r="E334" t="s">
        <v>38</v>
      </c>
      <c r="F334" s="23" t="s">
        <v>24</v>
      </c>
      <c r="G334" s="23"/>
      <c r="H334" s="23">
        <v>0.56000000000000005</v>
      </c>
      <c r="I334">
        <v>3</v>
      </c>
      <c r="J334" s="24" t="str">
        <f>VLOOKUP(H334,[1]Güteklasse!$B$4:$C$8,2)</f>
        <v>C</v>
      </c>
      <c r="K334" t="str">
        <f>VLOOKUP(E334,[1]Händleradressen!$B$3:$E$6,4,0)</f>
        <v>Köln</v>
      </c>
      <c r="L334" t="s">
        <v>27</v>
      </c>
      <c r="M334" s="21">
        <v>456</v>
      </c>
      <c r="N334" s="22">
        <v>0.37</v>
      </c>
      <c r="O334" s="22">
        <f t="shared" si="6"/>
        <v>168.72</v>
      </c>
      <c r="P334" s="22"/>
      <c r="Q334" s="22"/>
    </row>
    <row r="335" spans="1:17" x14ac:dyDescent="0.25">
      <c r="A335" s="20">
        <v>571</v>
      </c>
      <c r="B335" t="s">
        <v>29</v>
      </c>
      <c r="C335" t="s">
        <v>25</v>
      </c>
      <c r="D335" t="s">
        <v>34</v>
      </c>
      <c r="E335" t="s">
        <v>23</v>
      </c>
      <c r="F335" s="23"/>
      <c r="G335" s="23"/>
      <c r="H335" s="23">
        <v>0.95</v>
      </c>
      <c r="I335">
        <v>3</v>
      </c>
      <c r="J335" s="24" t="str">
        <f>VLOOKUP(H335,[1]Güteklasse!$B$4:$C$8,2)</f>
        <v>E</v>
      </c>
      <c r="K335" t="str">
        <f>VLOOKUP(E335,[1]Händleradressen!$B$3:$E$6,4,0)</f>
        <v>Düsseldorf</v>
      </c>
      <c r="L335" t="s">
        <v>27</v>
      </c>
      <c r="M335" s="21">
        <v>375</v>
      </c>
      <c r="N335" s="22">
        <v>0.45</v>
      </c>
      <c r="O335" s="22">
        <f t="shared" si="6"/>
        <v>168.75</v>
      </c>
      <c r="P335" s="22"/>
      <c r="Q335" s="22"/>
    </row>
    <row r="336" spans="1:17" x14ac:dyDescent="0.25">
      <c r="A336" s="20">
        <v>513</v>
      </c>
      <c r="B336" t="s">
        <v>19</v>
      </c>
      <c r="C336" t="s">
        <v>25</v>
      </c>
      <c r="D336" t="s">
        <v>21</v>
      </c>
      <c r="E336" t="s">
        <v>28</v>
      </c>
      <c r="F336" s="23" t="s">
        <v>24</v>
      </c>
      <c r="G336" s="23"/>
      <c r="H336" s="23">
        <v>0.88</v>
      </c>
      <c r="I336">
        <v>2</v>
      </c>
      <c r="J336" s="24" t="str">
        <f>VLOOKUP(H336,[1]Güteklasse!$B$4:$C$8,2)</f>
        <v>D</v>
      </c>
      <c r="K336" t="str">
        <f>VLOOKUP(E336,[1]Händleradressen!$B$3:$E$6,4,0)</f>
        <v>München</v>
      </c>
      <c r="L336" t="s">
        <v>27</v>
      </c>
      <c r="M336" s="21">
        <v>345</v>
      </c>
      <c r="N336" s="22">
        <v>0.49</v>
      </c>
      <c r="O336" s="22">
        <f t="shared" si="6"/>
        <v>169.04999999999998</v>
      </c>
      <c r="P336" s="22"/>
      <c r="Q336" s="22"/>
    </row>
    <row r="337" spans="1:17" x14ac:dyDescent="0.25">
      <c r="A337" s="20">
        <v>330</v>
      </c>
      <c r="B337" t="s">
        <v>19</v>
      </c>
      <c r="C337" t="s">
        <v>20</v>
      </c>
      <c r="D337" t="s">
        <v>26</v>
      </c>
      <c r="E337" t="s">
        <v>28</v>
      </c>
      <c r="F337" s="23" t="s">
        <v>24</v>
      </c>
      <c r="G337" s="23"/>
      <c r="H337" s="23">
        <v>0.55000000000000004</v>
      </c>
      <c r="I337">
        <v>3</v>
      </c>
      <c r="J337" s="24" t="str">
        <f>VLOOKUP(H337,[1]Güteklasse!$B$4:$C$8,2)</f>
        <v>C</v>
      </c>
      <c r="K337" t="str">
        <f>VLOOKUP(E337,[1]Händleradressen!$B$3:$E$6,4,0)</f>
        <v>München</v>
      </c>
      <c r="L337" t="s">
        <v>27</v>
      </c>
      <c r="M337" s="21">
        <v>898</v>
      </c>
      <c r="N337" s="22">
        <v>0.19</v>
      </c>
      <c r="O337" s="22">
        <f t="shared" si="6"/>
        <v>170.62</v>
      </c>
      <c r="P337" s="22"/>
      <c r="Q337" s="22"/>
    </row>
    <row r="338" spans="1:17" x14ac:dyDescent="0.25">
      <c r="A338" s="20">
        <v>372</v>
      </c>
      <c r="B338" t="s">
        <v>29</v>
      </c>
      <c r="C338" t="s">
        <v>20</v>
      </c>
      <c r="D338" t="s">
        <v>37</v>
      </c>
      <c r="E338" t="s">
        <v>30</v>
      </c>
      <c r="F338" s="23" t="s">
        <v>24</v>
      </c>
      <c r="G338" s="23"/>
      <c r="H338" s="23">
        <v>0.62</v>
      </c>
      <c r="I338">
        <v>4</v>
      </c>
      <c r="J338" s="24" t="str">
        <f>VLOOKUP(H338,[1]Güteklasse!$B$4:$C$8,2)</f>
        <v>D</v>
      </c>
      <c r="K338" t="str">
        <f>VLOOKUP(E338,[1]Händleradressen!$B$3:$E$6,4,0)</f>
        <v>Hamburg</v>
      </c>
      <c r="L338" t="s">
        <v>27</v>
      </c>
      <c r="M338" s="21">
        <v>823</v>
      </c>
      <c r="N338" s="22">
        <v>0.21</v>
      </c>
      <c r="O338" s="22">
        <f t="shared" si="6"/>
        <v>172.82999999999998</v>
      </c>
      <c r="P338" s="22"/>
      <c r="Q338" s="22"/>
    </row>
    <row r="339" spans="1:17" x14ac:dyDescent="0.25">
      <c r="A339" s="20">
        <v>287</v>
      </c>
      <c r="B339" t="s">
        <v>29</v>
      </c>
      <c r="C339" t="s">
        <v>31</v>
      </c>
      <c r="D339" t="s">
        <v>35</v>
      </c>
      <c r="E339" t="s">
        <v>38</v>
      </c>
      <c r="F339" s="23"/>
      <c r="G339" s="23"/>
      <c r="H339" s="23">
        <v>0.47</v>
      </c>
      <c r="I339">
        <v>3</v>
      </c>
      <c r="J339" s="24" t="str">
        <f>VLOOKUP(H339,[1]Güteklasse!$B$4:$C$8,2)</f>
        <v>C</v>
      </c>
      <c r="K339" t="str">
        <f>VLOOKUP(E339,[1]Händleradressen!$B$3:$E$6,4,0)</f>
        <v>Köln</v>
      </c>
      <c r="L339" t="s">
        <v>27</v>
      </c>
      <c r="M339" s="21">
        <v>564</v>
      </c>
      <c r="N339" s="22">
        <v>0.31</v>
      </c>
      <c r="O339" s="22">
        <f t="shared" si="6"/>
        <v>174.84</v>
      </c>
      <c r="P339" s="22"/>
      <c r="Q339" s="22"/>
    </row>
    <row r="340" spans="1:17" x14ac:dyDescent="0.25">
      <c r="A340" s="20">
        <v>39</v>
      </c>
      <c r="B340" t="s">
        <v>32</v>
      </c>
      <c r="C340" t="s">
        <v>25</v>
      </c>
      <c r="D340" t="s">
        <v>33</v>
      </c>
      <c r="E340" t="s">
        <v>28</v>
      </c>
      <c r="F340" s="23" t="s">
        <v>24</v>
      </c>
      <c r="G340" s="23"/>
      <c r="H340" s="23">
        <v>7.0000000000000007E-2</v>
      </c>
      <c r="I340">
        <v>1</v>
      </c>
      <c r="J340" s="24" t="str">
        <f>VLOOKUP(H340,[1]Güteklasse!$B$4:$C$8,2)</f>
        <v>A</v>
      </c>
      <c r="K340" t="str">
        <f>VLOOKUP(E340,[1]Händleradressen!$B$3:$E$6,4,0)</f>
        <v>München</v>
      </c>
      <c r="L340" t="s">
        <v>27</v>
      </c>
      <c r="M340" s="21">
        <v>206</v>
      </c>
      <c r="N340" s="22">
        <v>0.86</v>
      </c>
      <c r="O340" s="22">
        <f t="shared" si="6"/>
        <v>177.16</v>
      </c>
      <c r="P340" s="22"/>
      <c r="Q340" s="22"/>
    </row>
    <row r="341" spans="1:17" x14ac:dyDescent="0.25">
      <c r="A341" s="20">
        <v>585</v>
      </c>
      <c r="B341" t="s">
        <v>29</v>
      </c>
      <c r="C341" t="s">
        <v>25</v>
      </c>
      <c r="D341" t="s">
        <v>34</v>
      </c>
      <c r="E341" t="s">
        <v>30</v>
      </c>
      <c r="F341" s="23" t="s">
        <v>24</v>
      </c>
      <c r="G341" s="23"/>
      <c r="H341" s="23">
        <v>0.98</v>
      </c>
      <c r="I341">
        <v>1</v>
      </c>
      <c r="J341" s="24" t="str">
        <f>VLOOKUP(H341,[1]Güteklasse!$B$4:$C$8,2)</f>
        <v>E</v>
      </c>
      <c r="K341" t="str">
        <f>VLOOKUP(E341,[1]Händleradressen!$B$3:$E$6,4,0)</f>
        <v>Hamburg</v>
      </c>
      <c r="L341" t="s">
        <v>27</v>
      </c>
      <c r="M341" s="21">
        <v>820</v>
      </c>
      <c r="N341" s="22">
        <v>0.22</v>
      </c>
      <c r="O341" s="22">
        <f t="shared" si="6"/>
        <v>180.4</v>
      </c>
      <c r="P341" s="22"/>
      <c r="Q341" s="22"/>
    </row>
    <row r="342" spans="1:17" x14ac:dyDescent="0.25">
      <c r="A342" s="20">
        <v>337</v>
      </c>
      <c r="B342" t="s">
        <v>19</v>
      </c>
      <c r="C342" t="s">
        <v>36</v>
      </c>
      <c r="D342" t="s">
        <v>34</v>
      </c>
      <c r="E342" t="s">
        <v>23</v>
      </c>
      <c r="F342" s="23" t="s">
        <v>24</v>
      </c>
      <c r="G342" s="23" t="s">
        <v>24</v>
      </c>
      <c r="H342" s="23">
        <v>0.56999999999999995</v>
      </c>
      <c r="I342">
        <v>3</v>
      </c>
      <c r="J342" s="24" t="str">
        <f>VLOOKUP(H342,[1]Güteklasse!$B$4:$C$8,2)</f>
        <v>C</v>
      </c>
      <c r="K342" t="str">
        <f>VLOOKUP(E342,[1]Händleradressen!$B$3:$E$6,4,0)</f>
        <v>Düsseldorf</v>
      </c>
      <c r="L342" t="s">
        <v>22</v>
      </c>
      <c r="M342" s="21">
        <v>955</v>
      </c>
      <c r="N342" s="22">
        <v>51.79</v>
      </c>
      <c r="O342" s="22">
        <f t="shared" si="6"/>
        <v>49459.45</v>
      </c>
      <c r="P342" s="22"/>
      <c r="Q342" s="22"/>
    </row>
    <row r="343" spans="1:17" x14ac:dyDescent="0.25">
      <c r="A343" s="20">
        <v>142</v>
      </c>
      <c r="B343" t="s">
        <v>29</v>
      </c>
      <c r="C343" t="s">
        <v>25</v>
      </c>
      <c r="D343" t="s">
        <v>35</v>
      </c>
      <c r="E343" t="s">
        <v>38</v>
      </c>
      <c r="F343" s="23" t="s">
        <v>24</v>
      </c>
      <c r="G343" s="23"/>
      <c r="H343" s="23">
        <v>0.24</v>
      </c>
      <c r="I343">
        <v>2</v>
      </c>
      <c r="J343" s="24" t="str">
        <f>VLOOKUP(H343,[1]Güteklasse!$B$4:$C$8,2)</f>
        <v>A</v>
      </c>
      <c r="K343" t="str">
        <f>VLOOKUP(E343,[1]Händleradressen!$B$3:$E$6,4,0)</f>
        <v>Köln</v>
      </c>
      <c r="L343" t="s">
        <v>27</v>
      </c>
      <c r="M343" s="21">
        <v>268</v>
      </c>
      <c r="N343" s="22">
        <v>0.68</v>
      </c>
      <c r="O343" s="22">
        <f t="shared" si="6"/>
        <v>182.24</v>
      </c>
      <c r="P343" s="22"/>
      <c r="Q343" s="22"/>
    </row>
    <row r="344" spans="1:17" x14ac:dyDescent="0.25">
      <c r="A344" s="20">
        <v>304</v>
      </c>
      <c r="B344" t="s">
        <v>29</v>
      </c>
      <c r="C344" t="s">
        <v>25</v>
      </c>
      <c r="D344" t="s">
        <v>37</v>
      </c>
      <c r="E344" t="s">
        <v>38</v>
      </c>
      <c r="F344" s="23"/>
      <c r="G344" s="23"/>
      <c r="H344" s="23">
        <v>0.5</v>
      </c>
      <c r="I344">
        <v>4</v>
      </c>
      <c r="J344" s="24" t="str">
        <f>VLOOKUP(H344,[1]Güteklasse!$B$4:$C$8,2)</f>
        <v>C</v>
      </c>
      <c r="K344" t="str">
        <f>VLOOKUP(E344,[1]Händleradressen!$B$3:$E$6,4,0)</f>
        <v>Köln</v>
      </c>
      <c r="L344" t="s">
        <v>27</v>
      </c>
      <c r="M344" s="21">
        <v>381</v>
      </c>
      <c r="N344" s="22">
        <v>0.48</v>
      </c>
      <c r="O344" s="22">
        <f t="shared" si="6"/>
        <v>182.88</v>
      </c>
      <c r="P344" s="22"/>
      <c r="Q344" s="22"/>
    </row>
    <row r="345" spans="1:17" x14ac:dyDescent="0.25">
      <c r="A345" s="20">
        <v>241</v>
      </c>
      <c r="B345" t="s">
        <v>32</v>
      </c>
      <c r="C345" t="s">
        <v>20</v>
      </c>
      <c r="D345" t="s">
        <v>37</v>
      </c>
      <c r="E345" t="s">
        <v>30</v>
      </c>
      <c r="F345" s="23" t="s">
        <v>24</v>
      </c>
      <c r="G345" s="23"/>
      <c r="H345" s="23">
        <v>0.39</v>
      </c>
      <c r="I345">
        <v>4</v>
      </c>
      <c r="J345" s="24" t="str">
        <f>VLOOKUP(H345,[1]Güteklasse!$B$4:$C$8,2)</f>
        <v>B</v>
      </c>
      <c r="K345" t="str">
        <f>VLOOKUP(E345,[1]Händleradressen!$B$3:$E$6,4,0)</f>
        <v>Hamburg</v>
      </c>
      <c r="L345" t="s">
        <v>27</v>
      </c>
      <c r="M345" s="21">
        <v>273</v>
      </c>
      <c r="N345" s="22">
        <v>0.67</v>
      </c>
      <c r="O345" s="22">
        <f t="shared" si="6"/>
        <v>182.91000000000003</v>
      </c>
      <c r="P345" s="22"/>
      <c r="Q345" s="22"/>
    </row>
    <row r="346" spans="1:17" x14ac:dyDescent="0.25">
      <c r="A346" s="20">
        <v>543</v>
      </c>
      <c r="B346" t="s">
        <v>32</v>
      </c>
      <c r="C346" t="s">
        <v>20</v>
      </c>
      <c r="D346" t="s">
        <v>34</v>
      </c>
      <c r="E346" t="s">
        <v>23</v>
      </c>
      <c r="F346" s="23" t="s">
        <v>24</v>
      </c>
      <c r="G346" s="23" t="s">
        <v>24</v>
      </c>
      <c r="H346" s="23">
        <v>0.92</v>
      </c>
      <c r="I346">
        <v>5</v>
      </c>
      <c r="J346" s="24" t="str">
        <f>VLOOKUP(H346,[1]Güteklasse!$B$4:$C$8,2)</f>
        <v>E</v>
      </c>
      <c r="K346" t="str">
        <f>VLOOKUP(E346,[1]Händleradressen!$B$3:$E$6,4,0)</f>
        <v>Düsseldorf</v>
      </c>
      <c r="L346" t="s">
        <v>22</v>
      </c>
      <c r="M346" s="21">
        <v>4</v>
      </c>
      <c r="N346" s="22">
        <v>46.05</v>
      </c>
      <c r="O346" s="22">
        <f t="shared" si="6"/>
        <v>184.2</v>
      </c>
      <c r="P346" s="22"/>
      <c r="Q346" s="22"/>
    </row>
    <row r="347" spans="1:17" x14ac:dyDescent="0.25">
      <c r="A347" s="20">
        <v>55</v>
      </c>
      <c r="B347" t="s">
        <v>32</v>
      </c>
      <c r="C347" t="s">
        <v>20</v>
      </c>
      <c r="D347" t="s">
        <v>37</v>
      </c>
      <c r="E347" t="s">
        <v>23</v>
      </c>
      <c r="F347" s="23" t="s">
        <v>24</v>
      </c>
      <c r="G347" s="23"/>
      <c r="H347" s="23">
        <v>0.09</v>
      </c>
      <c r="I347">
        <v>2</v>
      </c>
      <c r="J347" s="24" t="str">
        <f>VLOOKUP(H347,[1]Güteklasse!$B$4:$C$8,2)</f>
        <v>A</v>
      </c>
      <c r="K347" t="str">
        <f>VLOOKUP(E347,[1]Händleradressen!$B$3:$E$6,4,0)</f>
        <v>Düsseldorf</v>
      </c>
      <c r="L347" t="s">
        <v>27</v>
      </c>
      <c r="M347" s="21">
        <v>402</v>
      </c>
      <c r="N347" s="22">
        <v>0.46</v>
      </c>
      <c r="O347" s="22">
        <f t="shared" si="6"/>
        <v>184.92000000000002</v>
      </c>
      <c r="P347" s="22"/>
      <c r="Q347" s="22"/>
    </row>
    <row r="348" spans="1:17" x14ac:dyDescent="0.25">
      <c r="A348" s="20">
        <v>343</v>
      </c>
      <c r="B348" t="s">
        <v>32</v>
      </c>
      <c r="C348" t="s">
        <v>36</v>
      </c>
      <c r="D348" t="s">
        <v>33</v>
      </c>
      <c r="E348" t="s">
        <v>38</v>
      </c>
      <c r="F348" s="23" t="s">
        <v>24</v>
      </c>
      <c r="G348" s="23"/>
      <c r="H348" s="23">
        <v>0.56999999999999995</v>
      </c>
      <c r="I348">
        <v>2</v>
      </c>
      <c r="J348" s="24" t="str">
        <f>VLOOKUP(H348,[1]Güteklasse!$B$4:$C$8,2)</f>
        <v>C</v>
      </c>
      <c r="K348" t="str">
        <f>VLOOKUP(E348,[1]Händleradressen!$B$3:$E$6,4,0)</f>
        <v>Köln</v>
      </c>
      <c r="L348" t="s">
        <v>22</v>
      </c>
      <c r="M348" s="21">
        <v>12</v>
      </c>
      <c r="N348" s="22">
        <v>53.78</v>
      </c>
      <c r="O348" s="22">
        <f t="shared" si="6"/>
        <v>645.36</v>
      </c>
      <c r="P348" s="22"/>
      <c r="Q348" s="22"/>
    </row>
    <row r="349" spans="1:17" x14ac:dyDescent="0.25">
      <c r="A349" s="20">
        <v>344</v>
      </c>
      <c r="B349" t="s">
        <v>19</v>
      </c>
      <c r="C349" t="s">
        <v>20</v>
      </c>
      <c r="D349" t="s">
        <v>34</v>
      </c>
      <c r="E349" t="s">
        <v>23</v>
      </c>
      <c r="F349" s="23" t="s">
        <v>24</v>
      </c>
      <c r="G349" s="23"/>
      <c r="H349" s="23">
        <v>0.57999999999999996</v>
      </c>
      <c r="I349">
        <v>2</v>
      </c>
      <c r="J349" s="24" t="str">
        <f>VLOOKUP(H349,[1]Güteklasse!$B$4:$C$8,2)</f>
        <v>D</v>
      </c>
      <c r="K349" t="str">
        <f>VLOOKUP(E349,[1]Händleradressen!$B$3:$E$6,4,0)</f>
        <v>Düsseldorf</v>
      </c>
      <c r="L349" t="s">
        <v>27</v>
      </c>
      <c r="M349" s="21">
        <v>9898</v>
      </c>
      <c r="N349" s="22">
        <v>0.54</v>
      </c>
      <c r="O349" s="22">
        <f t="shared" si="6"/>
        <v>5344.92</v>
      </c>
      <c r="P349" s="22"/>
      <c r="Q349" s="22"/>
    </row>
    <row r="350" spans="1:17" x14ac:dyDescent="0.25">
      <c r="A350" s="20">
        <v>345</v>
      </c>
      <c r="B350" t="s">
        <v>19</v>
      </c>
      <c r="C350" t="s">
        <v>25</v>
      </c>
      <c r="D350" t="s">
        <v>34</v>
      </c>
      <c r="E350" t="s">
        <v>30</v>
      </c>
      <c r="F350" s="23" t="s">
        <v>24</v>
      </c>
      <c r="G350" s="23"/>
      <c r="H350" s="23">
        <v>0.57999999999999996</v>
      </c>
      <c r="I350">
        <v>1</v>
      </c>
      <c r="J350" s="24" t="str">
        <f>VLOOKUP(H350,[1]Güteklasse!$B$4:$C$8,2)</f>
        <v>D</v>
      </c>
      <c r="K350" t="str">
        <f>VLOOKUP(E350,[1]Händleradressen!$B$3:$E$6,4,0)</f>
        <v>Hamburg</v>
      </c>
      <c r="L350" t="s">
        <v>22</v>
      </c>
      <c r="M350" s="21">
        <v>1237</v>
      </c>
      <c r="N350" s="22">
        <v>49.63</v>
      </c>
      <c r="O350" s="22">
        <f t="shared" si="6"/>
        <v>61392.310000000005</v>
      </c>
      <c r="P350" s="22"/>
      <c r="Q350" s="22"/>
    </row>
    <row r="351" spans="1:17" x14ac:dyDescent="0.25">
      <c r="A351" s="20">
        <v>374</v>
      </c>
      <c r="B351" t="s">
        <v>19</v>
      </c>
      <c r="C351" t="s">
        <v>36</v>
      </c>
      <c r="D351" t="s">
        <v>21</v>
      </c>
      <c r="E351" t="s">
        <v>30</v>
      </c>
      <c r="F351" s="23" t="s">
        <v>24</v>
      </c>
      <c r="G351" s="23"/>
      <c r="H351" s="23">
        <v>0.63</v>
      </c>
      <c r="I351">
        <v>4</v>
      </c>
      <c r="J351" s="24" t="str">
        <f>VLOOKUP(H351,[1]Güteklasse!$B$4:$C$8,2)</f>
        <v>D</v>
      </c>
      <c r="K351" t="str">
        <f>VLOOKUP(E351,[1]Händleradressen!$B$3:$E$6,4,0)</f>
        <v>Hamburg</v>
      </c>
      <c r="L351" t="s">
        <v>27</v>
      </c>
      <c r="M351" s="21">
        <v>345</v>
      </c>
      <c r="N351" s="22">
        <v>0.54</v>
      </c>
      <c r="O351" s="22">
        <f t="shared" si="6"/>
        <v>186.3</v>
      </c>
      <c r="P351" s="22"/>
      <c r="Q351" s="22"/>
    </row>
    <row r="352" spans="1:17" x14ac:dyDescent="0.25">
      <c r="A352" s="20">
        <v>500</v>
      </c>
      <c r="B352" t="s">
        <v>19</v>
      </c>
      <c r="C352" t="s">
        <v>25</v>
      </c>
      <c r="D352" t="s">
        <v>34</v>
      </c>
      <c r="E352" t="s">
        <v>30</v>
      </c>
      <c r="F352" s="23" t="s">
        <v>24</v>
      </c>
      <c r="G352" s="23"/>
      <c r="H352" s="23">
        <v>0.86</v>
      </c>
      <c r="I352">
        <v>2</v>
      </c>
      <c r="J352" s="24" t="str">
        <f>VLOOKUP(H352,[1]Güteklasse!$B$4:$C$8,2)</f>
        <v>D</v>
      </c>
      <c r="K352" t="str">
        <f>VLOOKUP(E352,[1]Händleradressen!$B$3:$E$6,4,0)</f>
        <v>Hamburg</v>
      </c>
      <c r="L352" t="s">
        <v>27</v>
      </c>
      <c r="M352" s="21">
        <v>888</v>
      </c>
      <c r="N352" s="22">
        <v>0.21</v>
      </c>
      <c r="O352" s="22">
        <f t="shared" si="6"/>
        <v>186.48</v>
      </c>
      <c r="P352" s="22"/>
      <c r="Q352" s="22"/>
    </row>
    <row r="353" spans="1:17" x14ac:dyDescent="0.25">
      <c r="A353" s="20">
        <v>72</v>
      </c>
      <c r="B353" t="s">
        <v>29</v>
      </c>
      <c r="C353" t="s">
        <v>25</v>
      </c>
      <c r="D353" t="s">
        <v>37</v>
      </c>
      <c r="E353" t="s">
        <v>30</v>
      </c>
      <c r="F353" s="23" t="s">
        <v>24</v>
      </c>
      <c r="G353" s="23" t="s">
        <v>24</v>
      </c>
      <c r="H353" s="23">
        <v>0.13</v>
      </c>
      <c r="I353">
        <v>4</v>
      </c>
      <c r="J353" s="24" t="str">
        <f>VLOOKUP(H353,[1]Güteklasse!$B$4:$C$8,2)</f>
        <v>A</v>
      </c>
      <c r="K353" t="str">
        <f>VLOOKUP(E353,[1]Händleradressen!$B$3:$E$6,4,0)</f>
        <v>Hamburg</v>
      </c>
      <c r="L353" t="s">
        <v>22</v>
      </c>
      <c r="M353" s="21">
        <v>4</v>
      </c>
      <c r="N353" s="22">
        <v>47.93</v>
      </c>
      <c r="O353" s="22">
        <f t="shared" si="6"/>
        <v>191.72</v>
      </c>
      <c r="P353" s="22"/>
      <c r="Q353" s="22"/>
    </row>
    <row r="354" spans="1:17" x14ac:dyDescent="0.25">
      <c r="A354" s="20">
        <v>521</v>
      </c>
      <c r="B354" t="s">
        <v>19</v>
      </c>
      <c r="C354" t="s">
        <v>20</v>
      </c>
      <c r="D354" t="s">
        <v>34</v>
      </c>
      <c r="E354" t="s">
        <v>38</v>
      </c>
      <c r="F354" s="23"/>
      <c r="G354" s="23"/>
      <c r="H354" s="23">
        <v>0.89</v>
      </c>
      <c r="I354">
        <v>1</v>
      </c>
      <c r="J354" s="24" t="str">
        <f>VLOOKUP(H354,[1]Güteklasse!$B$4:$C$8,2)</f>
        <v>D</v>
      </c>
      <c r="K354" t="str">
        <f>VLOOKUP(E354,[1]Händleradressen!$B$3:$E$6,4,0)</f>
        <v>Köln</v>
      </c>
      <c r="L354" t="s">
        <v>27</v>
      </c>
      <c r="M354" s="21">
        <v>362</v>
      </c>
      <c r="N354" s="22">
        <v>0.53</v>
      </c>
      <c r="O354" s="22">
        <f t="shared" si="6"/>
        <v>191.86</v>
      </c>
      <c r="P354" s="22"/>
      <c r="Q354" s="22"/>
    </row>
    <row r="355" spans="1:17" x14ac:dyDescent="0.25">
      <c r="A355" s="20">
        <v>353</v>
      </c>
      <c r="B355" t="s">
        <v>19</v>
      </c>
      <c r="C355" t="s">
        <v>36</v>
      </c>
      <c r="D355" t="s">
        <v>37</v>
      </c>
      <c r="E355" t="s">
        <v>38</v>
      </c>
      <c r="F355" s="23" t="s">
        <v>24</v>
      </c>
      <c r="G355" s="23"/>
      <c r="H355" s="23">
        <v>0.59</v>
      </c>
      <c r="I355">
        <v>2</v>
      </c>
      <c r="J355" s="24" t="str">
        <f>VLOOKUP(H355,[1]Güteklasse!$B$4:$C$8,2)</f>
        <v>D</v>
      </c>
      <c r="K355" t="str">
        <f>VLOOKUP(E355,[1]Händleradressen!$B$3:$E$6,4,0)</f>
        <v>Köln</v>
      </c>
      <c r="L355" t="s">
        <v>27</v>
      </c>
      <c r="M355" s="21">
        <v>645</v>
      </c>
      <c r="N355" s="22">
        <v>0.3</v>
      </c>
      <c r="O355" s="22">
        <f t="shared" si="6"/>
        <v>193.5</v>
      </c>
      <c r="P355" s="22"/>
      <c r="Q355" s="22"/>
    </row>
    <row r="356" spans="1:17" x14ac:dyDescent="0.25">
      <c r="A356" s="20">
        <v>166</v>
      </c>
      <c r="B356" t="s">
        <v>32</v>
      </c>
      <c r="C356" t="s">
        <v>25</v>
      </c>
      <c r="D356" t="s">
        <v>37</v>
      </c>
      <c r="E356" t="s">
        <v>38</v>
      </c>
      <c r="F356" s="23" t="s">
        <v>24</v>
      </c>
      <c r="G356" s="23"/>
      <c r="H356" s="23">
        <v>0.28000000000000003</v>
      </c>
      <c r="I356">
        <v>4</v>
      </c>
      <c r="J356" s="24" t="str">
        <f>VLOOKUP(H356,[1]Güteklasse!$B$4:$C$8,2)</f>
        <v>A</v>
      </c>
      <c r="K356" t="str">
        <f>VLOOKUP(E356,[1]Händleradressen!$B$3:$E$6,4,0)</f>
        <v>Köln</v>
      </c>
      <c r="L356" t="s">
        <v>27</v>
      </c>
      <c r="M356" s="21">
        <v>279</v>
      </c>
      <c r="N356" s="22">
        <v>0.7</v>
      </c>
      <c r="O356" s="22">
        <f t="shared" si="6"/>
        <v>195.29999999999998</v>
      </c>
      <c r="P356" s="22"/>
      <c r="Q356" s="22"/>
    </row>
    <row r="357" spans="1:17" x14ac:dyDescent="0.25">
      <c r="A357" s="20">
        <v>352</v>
      </c>
      <c r="B357" t="s">
        <v>32</v>
      </c>
      <c r="C357" t="s">
        <v>25</v>
      </c>
      <c r="D357" t="s">
        <v>37</v>
      </c>
      <c r="E357" t="s">
        <v>23</v>
      </c>
      <c r="F357" s="23" t="s">
        <v>24</v>
      </c>
      <c r="G357" s="23"/>
      <c r="H357" s="23">
        <v>0.57999999999999996</v>
      </c>
      <c r="I357">
        <v>1</v>
      </c>
      <c r="J357" s="24" t="str">
        <f>VLOOKUP(H357,[1]Güteklasse!$B$4:$C$8,2)</f>
        <v>D</v>
      </c>
      <c r="K357" t="str">
        <f>VLOOKUP(E357,[1]Händleradressen!$B$3:$E$6,4,0)</f>
        <v>Düsseldorf</v>
      </c>
      <c r="L357" t="s">
        <v>22</v>
      </c>
      <c r="M357" s="21">
        <v>40</v>
      </c>
      <c r="N357" s="22">
        <v>51.96</v>
      </c>
      <c r="O357" s="22">
        <f t="shared" si="6"/>
        <v>2078.4</v>
      </c>
      <c r="P357" s="22"/>
      <c r="Q357" s="22"/>
    </row>
    <row r="358" spans="1:17" x14ac:dyDescent="0.25">
      <c r="A358" s="20">
        <v>205</v>
      </c>
      <c r="B358" t="s">
        <v>29</v>
      </c>
      <c r="C358" t="s">
        <v>36</v>
      </c>
      <c r="D358" t="s">
        <v>34</v>
      </c>
      <c r="E358" t="s">
        <v>30</v>
      </c>
      <c r="F358" s="23" t="s">
        <v>24</v>
      </c>
      <c r="G358" s="23"/>
      <c r="H358" s="23">
        <v>0.35</v>
      </c>
      <c r="I358">
        <v>4</v>
      </c>
      <c r="J358" s="24" t="str">
        <f>VLOOKUP(H358,[1]Güteklasse!$B$4:$C$8,2)</f>
        <v>B</v>
      </c>
      <c r="K358" t="str">
        <f>VLOOKUP(E358,[1]Händleradressen!$B$3:$E$6,4,0)</f>
        <v>Hamburg</v>
      </c>
      <c r="L358" t="s">
        <v>27</v>
      </c>
      <c r="M358" s="21">
        <v>356</v>
      </c>
      <c r="N358" s="22">
        <v>0.55000000000000004</v>
      </c>
      <c r="O358" s="22">
        <f t="shared" si="6"/>
        <v>195.8</v>
      </c>
      <c r="P358" s="22"/>
      <c r="Q358" s="22"/>
    </row>
    <row r="359" spans="1:17" x14ac:dyDescent="0.25">
      <c r="A359" s="20">
        <v>552</v>
      </c>
      <c r="B359" t="s">
        <v>32</v>
      </c>
      <c r="C359" t="s">
        <v>20</v>
      </c>
      <c r="D359" t="s">
        <v>34</v>
      </c>
      <c r="E359" t="s">
        <v>30</v>
      </c>
      <c r="F359" s="23" t="s">
        <v>24</v>
      </c>
      <c r="G359" s="23"/>
      <c r="H359" s="23">
        <v>0.93</v>
      </c>
      <c r="I359">
        <v>3</v>
      </c>
      <c r="J359" s="24" t="str">
        <f>VLOOKUP(H359,[1]Güteklasse!$B$4:$C$8,2)</f>
        <v>E</v>
      </c>
      <c r="K359" t="str">
        <f>VLOOKUP(E359,[1]Händleradressen!$B$3:$E$6,4,0)</f>
        <v>Hamburg</v>
      </c>
      <c r="L359" t="s">
        <v>22</v>
      </c>
      <c r="M359" s="21">
        <v>4</v>
      </c>
      <c r="N359" s="22">
        <v>49.11</v>
      </c>
      <c r="O359" s="22">
        <f t="shared" si="6"/>
        <v>196.44</v>
      </c>
      <c r="P359" s="22"/>
      <c r="Q359" s="22"/>
    </row>
    <row r="360" spans="1:17" x14ac:dyDescent="0.25">
      <c r="A360" s="20">
        <v>355</v>
      </c>
      <c r="B360" t="s">
        <v>19</v>
      </c>
      <c r="C360" t="s">
        <v>20</v>
      </c>
      <c r="D360" t="s">
        <v>21</v>
      </c>
      <c r="E360" t="s">
        <v>38</v>
      </c>
      <c r="F360" s="23" t="s">
        <v>24</v>
      </c>
      <c r="G360" s="23"/>
      <c r="H360" s="23">
        <v>0.59</v>
      </c>
      <c r="I360">
        <v>3</v>
      </c>
      <c r="J360" s="24" t="str">
        <f>VLOOKUP(H360,[1]Güteklasse!$B$4:$C$8,2)</f>
        <v>D</v>
      </c>
      <c r="K360" t="str">
        <f>VLOOKUP(E360,[1]Händleradressen!$B$3:$E$6,4,0)</f>
        <v>Köln</v>
      </c>
      <c r="L360" t="s">
        <v>27</v>
      </c>
      <c r="M360" s="21">
        <v>7873</v>
      </c>
      <c r="N360" s="22">
        <v>0.95</v>
      </c>
      <c r="O360" s="22">
        <f t="shared" si="6"/>
        <v>7479.3499999999995</v>
      </c>
      <c r="P360" s="22"/>
      <c r="Q360" s="22"/>
    </row>
    <row r="361" spans="1:17" x14ac:dyDescent="0.25">
      <c r="A361" s="20">
        <v>356</v>
      </c>
      <c r="B361" t="s">
        <v>19</v>
      </c>
      <c r="C361" t="s">
        <v>25</v>
      </c>
      <c r="D361" t="s">
        <v>37</v>
      </c>
      <c r="E361" t="s">
        <v>23</v>
      </c>
      <c r="F361" s="23" t="s">
        <v>24</v>
      </c>
      <c r="G361" s="23"/>
      <c r="H361" s="23">
        <v>0.59</v>
      </c>
      <c r="I361">
        <v>2</v>
      </c>
      <c r="J361" s="24" t="str">
        <f>VLOOKUP(H361,[1]Güteklasse!$B$4:$C$8,2)</f>
        <v>D</v>
      </c>
      <c r="K361" t="str">
        <f>VLOOKUP(E361,[1]Händleradressen!$B$3:$E$6,4,0)</f>
        <v>Düsseldorf</v>
      </c>
      <c r="L361" t="s">
        <v>22</v>
      </c>
      <c r="M361" s="21">
        <v>884</v>
      </c>
      <c r="N361" s="22">
        <v>50.61</v>
      </c>
      <c r="O361" s="22">
        <f t="shared" si="6"/>
        <v>44739.24</v>
      </c>
      <c r="P361" s="22"/>
      <c r="Q361" s="22"/>
    </row>
    <row r="362" spans="1:17" x14ac:dyDescent="0.25">
      <c r="A362" s="20">
        <v>357</v>
      </c>
      <c r="B362" t="s">
        <v>29</v>
      </c>
      <c r="C362" t="s">
        <v>20</v>
      </c>
      <c r="D362" t="s">
        <v>34</v>
      </c>
      <c r="E362" t="s">
        <v>23</v>
      </c>
      <c r="F362" s="23" t="s">
        <v>24</v>
      </c>
      <c r="G362" s="23"/>
      <c r="H362" s="23">
        <v>0.59</v>
      </c>
      <c r="I362">
        <v>3</v>
      </c>
      <c r="J362" s="24" t="str">
        <f>VLOOKUP(H362,[1]Güteklasse!$B$4:$C$8,2)</f>
        <v>D</v>
      </c>
      <c r="K362" t="str">
        <f>VLOOKUP(E362,[1]Händleradressen!$B$3:$E$6,4,0)</f>
        <v>Düsseldorf</v>
      </c>
      <c r="L362" t="s">
        <v>27</v>
      </c>
      <c r="M362" s="21">
        <v>767</v>
      </c>
      <c r="N362" s="22">
        <v>0.71</v>
      </c>
      <c r="O362" s="22">
        <f t="shared" si="6"/>
        <v>544.56999999999994</v>
      </c>
      <c r="P362" s="22"/>
      <c r="Q362" s="22"/>
    </row>
    <row r="363" spans="1:17" x14ac:dyDescent="0.25">
      <c r="A363" s="20">
        <v>470</v>
      </c>
      <c r="B363" t="s">
        <v>32</v>
      </c>
      <c r="C363" t="s">
        <v>36</v>
      </c>
      <c r="D363" t="s">
        <v>37</v>
      </c>
      <c r="E363" t="s">
        <v>38</v>
      </c>
      <c r="F363" s="23" t="s">
        <v>24</v>
      </c>
      <c r="G363" s="23"/>
      <c r="H363" s="23">
        <v>0.8</v>
      </c>
      <c r="I363">
        <v>4</v>
      </c>
      <c r="J363" s="24" t="str">
        <f>VLOOKUP(H363,[1]Güteklasse!$B$4:$C$8,2)</f>
        <v>D</v>
      </c>
      <c r="K363" t="str">
        <f>VLOOKUP(E363,[1]Händleradressen!$B$3:$E$6,4,0)</f>
        <v>Köln</v>
      </c>
      <c r="L363" t="s">
        <v>22</v>
      </c>
      <c r="M363" s="21">
        <v>4</v>
      </c>
      <c r="N363" s="22">
        <v>49.33</v>
      </c>
      <c r="O363" s="22">
        <f t="shared" si="6"/>
        <v>197.32</v>
      </c>
      <c r="P363" s="22"/>
      <c r="Q363" s="22"/>
    </row>
    <row r="364" spans="1:17" x14ac:dyDescent="0.25">
      <c r="A364" s="20">
        <v>25</v>
      </c>
      <c r="B364" t="s">
        <v>32</v>
      </c>
      <c r="C364" t="s">
        <v>25</v>
      </c>
      <c r="D364" t="s">
        <v>37</v>
      </c>
      <c r="E364" t="s">
        <v>23</v>
      </c>
      <c r="F364" s="23" t="s">
        <v>24</v>
      </c>
      <c r="G364" s="23"/>
      <c r="H364" s="23">
        <v>0.05</v>
      </c>
      <c r="I364">
        <v>2</v>
      </c>
      <c r="J364" s="24" t="str">
        <f>VLOOKUP(H364,[1]Güteklasse!$B$4:$C$8,2)</f>
        <v>A</v>
      </c>
      <c r="K364" t="str">
        <f>VLOOKUP(E364,[1]Händleradressen!$B$3:$E$6,4,0)</f>
        <v>Düsseldorf</v>
      </c>
      <c r="L364" t="s">
        <v>27</v>
      </c>
      <c r="M364" s="21">
        <v>506</v>
      </c>
      <c r="N364" s="22">
        <v>0.39</v>
      </c>
      <c r="O364" s="22">
        <f t="shared" si="6"/>
        <v>197.34</v>
      </c>
      <c r="P364" s="22"/>
      <c r="Q364" s="22"/>
    </row>
    <row r="365" spans="1:17" x14ac:dyDescent="0.25">
      <c r="A365" s="20">
        <v>360</v>
      </c>
      <c r="B365" t="s">
        <v>32</v>
      </c>
      <c r="C365" t="s">
        <v>20</v>
      </c>
      <c r="D365" t="s">
        <v>33</v>
      </c>
      <c r="E365" t="s">
        <v>30</v>
      </c>
      <c r="F365" s="23" t="s">
        <v>24</v>
      </c>
      <c r="G365" s="23"/>
      <c r="H365" s="23">
        <v>0.59</v>
      </c>
      <c r="I365">
        <v>1</v>
      </c>
      <c r="J365" s="24" t="str">
        <f>VLOOKUP(H365,[1]Güteklasse!$B$4:$C$8,2)</f>
        <v>D</v>
      </c>
      <c r="K365" t="str">
        <f>VLOOKUP(E365,[1]Händleradressen!$B$3:$E$6,4,0)</f>
        <v>Hamburg</v>
      </c>
      <c r="L365" t="s">
        <v>22</v>
      </c>
      <c r="M365" s="21">
        <v>49</v>
      </c>
      <c r="N365" s="22">
        <v>49.01</v>
      </c>
      <c r="O365" s="22">
        <f t="shared" si="6"/>
        <v>2401.4899999999998</v>
      </c>
      <c r="P365" s="22"/>
      <c r="Q365" s="22"/>
    </row>
    <row r="366" spans="1:17" x14ac:dyDescent="0.25">
      <c r="A366" s="20">
        <v>102</v>
      </c>
      <c r="B366" t="s">
        <v>29</v>
      </c>
      <c r="C366" t="s">
        <v>25</v>
      </c>
      <c r="D366" t="s">
        <v>37</v>
      </c>
      <c r="E366" t="s">
        <v>30</v>
      </c>
      <c r="F366" s="23"/>
      <c r="G366" s="23"/>
      <c r="H366" s="23">
        <v>0.18</v>
      </c>
      <c r="I366">
        <v>3</v>
      </c>
      <c r="J366" s="24" t="str">
        <f>VLOOKUP(H366,[1]Güteklasse!$B$4:$C$8,2)</f>
        <v>A</v>
      </c>
      <c r="K366" t="str">
        <f>VLOOKUP(E366,[1]Händleradressen!$B$3:$E$6,4,0)</f>
        <v>Hamburg</v>
      </c>
      <c r="L366" t="s">
        <v>27</v>
      </c>
      <c r="M366" s="21">
        <v>899</v>
      </c>
      <c r="N366" s="22">
        <v>0.22</v>
      </c>
      <c r="O366" s="22">
        <f t="shared" si="6"/>
        <v>197.78</v>
      </c>
      <c r="P366" s="22"/>
      <c r="Q366" s="22"/>
    </row>
    <row r="367" spans="1:17" x14ac:dyDescent="0.25">
      <c r="A367" s="20">
        <v>457</v>
      </c>
      <c r="B367" t="s">
        <v>32</v>
      </c>
      <c r="C367" t="s">
        <v>25</v>
      </c>
      <c r="D367" t="s">
        <v>34</v>
      </c>
      <c r="E367" t="s">
        <v>28</v>
      </c>
      <c r="F367" s="23" t="s">
        <v>24</v>
      </c>
      <c r="G367" s="23" t="s">
        <v>24</v>
      </c>
      <c r="H367" s="23">
        <v>0.76</v>
      </c>
      <c r="I367">
        <v>5</v>
      </c>
      <c r="J367" s="24" t="str">
        <f>VLOOKUP(H367,[1]Güteklasse!$B$4:$C$8,2)</f>
        <v>D</v>
      </c>
      <c r="K367" t="str">
        <f>VLOOKUP(E367,[1]Händleradressen!$B$3:$E$6,4,0)</f>
        <v>München</v>
      </c>
      <c r="L367" t="s">
        <v>22</v>
      </c>
      <c r="M367" s="21">
        <v>4</v>
      </c>
      <c r="N367" s="22">
        <v>49.58</v>
      </c>
      <c r="O367" s="22">
        <f t="shared" si="6"/>
        <v>198.32</v>
      </c>
      <c r="P367" s="22"/>
      <c r="Q367" s="22"/>
    </row>
    <row r="368" spans="1:17" x14ac:dyDescent="0.25">
      <c r="A368" s="20">
        <v>89</v>
      </c>
      <c r="B368" t="s">
        <v>29</v>
      </c>
      <c r="C368" t="s">
        <v>25</v>
      </c>
      <c r="D368" t="s">
        <v>33</v>
      </c>
      <c r="E368" t="s">
        <v>30</v>
      </c>
      <c r="F368" s="23" t="s">
        <v>24</v>
      </c>
      <c r="G368" s="23"/>
      <c r="H368" s="23">
        <v>0.16</v>
      </c>
      <c r="I368">
        <v>2</v>
      </c>
      <c r="J368" s="24" t="str">
        <f>VLOOKUP(H368,[1]Güteklasse!$B$4:$C$8,2)</f>
        <v>A</v>
      </c>
      <c r="K368" t="str">
        <f>VLOOKUP(E368,[1]Händleradressen!$B$3:$E$6,4,0)</f>
        <v>Hamburg</v>
      </c>
      <c r="L368" t="s">
        <v>27</v>
      </c>
      <c r="M368" s="21">
        <v>249</v>
      </c>
      <c r="N368" s="22">
        <v>0.81</v>
      </c>
      <c r="O368" s="22">
        <f t="shared" si="6"/>
        <v>201.69000000000003</v>
      </c>
      <c r="P368" s="22"/>
      <c r="Q368" s="22"/>
    </row>
    <row r="369" spans="1:17" x14ac:dyDescent="0.25">
      <c r="A369" s="20">
        <v>364</v>
      </c>
      <c r="B369" t="s">
        <v>29</v>
      </c>
      <c r="C369" t="s">
        <v>20</v>
      </c>
      <c r="D369" t="s">
        <v>35</v>
      </c>
      <c r="E369" t="s">
        <v>23</v>
      </c>
      <c r="F369" s="23" t="s">
        <v>24</v>
      </c>
      <c r="G369" s="23"/>
      <c r="H369" s="23">
        <v>0.6</v>
      </c>
      <c r="I369">
        <v>5</v>
      </c>
      <c r="J369" s="24" t="str">
        <f>VLOOKUP(H369,[1]Güteklasse!$B$4:$C$8,2)</f>
        <v>D</v>
      </c>
      <c r="K369" t="str">
        <f>VLOOKUP(E369,[1]Händleradressen!$B$3:$E$6,4,0)</f>
        <v>Düsseldorf</v>
      </c>
      <c r="L369" t="s">
        <v>22</v>
      </c>
      <c r="M369" s="21">
        <v>31</v>
      </c>
      <c r="N369" s="22">
        <v>51.94</v>
      </c>
      <c r="O369" s="22">
        <f t="shared" si="6"/>
        <v>1610.1399999999999</v>
      </c>
      <c r="P369" s="22"/>
      <c r="Q369" s="22"/>
    </row>
    <row r="370" spans="1:17" x14ac:dyDescent="0.25">
      <c r="A370" s="20">
        <v>365</v>
      </c>
      <c r="B370" t="s">
        <v>29</v>
      </c>
      <c r="C370" t="s">
        <v>36</v>
      </c>
      <c r="D370" t="s">
        <v>35</v>
      </c>
      <c r="E370" t="s">
        <v>38</v>
      </c>
      <c r="F370" s="23" t="s">
        <v>24</v>
      </c>
      <c r="G370" s="23"/>
      <c r="H370" s="23">
        <v>0.6</v>
      </c>
      <c r="I370">
        <v>1</v>
      </c>
      <c r="J370" s="24" t="str">
        <f>VLOOKUP(H370,[1]Güteklasse!$B$4:$C$8,2)</f>
        <v>D</v>
      </c>
      <c r="K370" t="str">
        <f>VLOOKUP(E370,[1]Händleradressen!$B$3:$E$6,4,0)</f>
        <v>Köln</v>
      </c>
      <c r="L370" t="s">
        <v>22</v>
      </c>
      <c r="M370" s="21">
        <v>47</v>
      </c>
      <c r="N370" s="22">
        <v>54.85</v>
      </c>
      <c r="O370" s="22">
        <f t="shared" si="6"/>
        <v>2577.9500000000003</v>
      </c>
      <c r="P370" s="22"/>
      <c r="Q370" s="22"/>
    </row>
    <row r="371" spans="1:17" x14ac:dyDescent="0.25">
      <c r="A371" s="20">
        <v>366</v>
      </c>
      <c r="B371" t="s">
        <v>32</v>
      </c>
      <c r="C371" t="s">
        <v>25</v>
      </c>
      <c r="D371" t="s">
        <v>34</v>
      </c>
      <c r="E371" t="s">
        <v>28</v>
      </c>
      <c r="F371" s="23" t="s">
        <v>24</v>
      </c>
      <c r="G371" s="23"/>
      <c r="H371" s="23">
        <v>0.6</v>
      </c>
      <c r="I371">
        <v>2</v>
      </c>
      <c r="J371" s="24" t="str">
        <f>VLOOKUP(H371,[1]Güteklasse!$B$4:$C$8,2)</f>
        <v>D</v>
      </c>
      <c r="K371" t="str">
        <f>VLOOKUP(E371,[1]Händleradressen!$B$3:$E$6,4,0)</f>
        <v>München</v>
      </c>
      <c r="L371" t="s">
        <v>22</v>
      </c>
      <c r="M371" s="21">
        <v>32</v>
      </c>
      <c r="N371" s="22">
        <v>48.48</v>
      </c>
      <c r="O371" s="22">
        <f t="shared" si="6"/>
        <v>1551.36</v>
      </c>
      <c r="P371" s="22"/>
      <c r="Q371" s="22"/>
    </row>
    <row r="372" spans="1:17" x14ac:dyDescent="0.25">
      <c r="A372" s="20">
        <v>177</v>
      </c>
      <c r="B372" t="s">
        <v>29</v>
      </c>
      <c r="C372" t="s">
        <v>36</v>
      </c>
      <c r="D372" t="s">
        <v>35</v>
      </c>
      <c r="E372" t="s">
        <v>30</v>
      </c>
      <c r="F372" s="23" t="s">
        <v>24</v>
      </c>
      <c r="G372" s="23"/>
      <c r="H372" s="23">
        <v>0.31</v>
      </c>
      <c r="I372">
        <v>3</v>
      </c>
      <c r="J372" s="24" t="str">
        <f>VLOOKUP(H372,[1]Güteklasse!$B$4:$C$8,2)</f>
        <v>A</v>
      </c>
      <c r="K372" t="str">
        <f>VLOOKUP(E372,[1]Händleradressen!$B$3:$E$6,4,0)</f>
        <v>Hamburg</v>
      </c>
      <c r="L372" t="s">
        <v>27</v>
      </c>
      <c r="M372" s="21">
        <v>499</v>
      </c>
      <c r="N372" s="22">
        <v>0.41</v>
      </c>
      <c r="O372" s="22">
        <f t="shared" si="6"/>
        <v>204.58999999999997</v>
      </c>
      <c r="P372" s="22"/>
      <c r="Q372" s="22"/>
    </row>
    <row r="373" spans="1:17" x14ac:dyDescent="0.25">
      <c r="A373" s="20">
        <v>368</v>
      </c>
      <c r="B373" t="s">
        <v>19</v>
      </c>
      <c r="C373" t="s">
        <v>25</v>
      </c>
      <c r="D373" t="s">
        <v>21</v>
      </c>
      <c r="E373" t="s">
        <v>30</v>
      </c>
      <c r="F373" s="23"/>
      <c r="G373" s="23"/>
      <c r="H373" s="23">
        <v>0.62</v>
      </c>
      <c r="I373">
        <v>5</v>
      </c>
      <c r="J373" s="24" t="str">
        <f>VLOOKUP(H373,[1]Güteklasse!$B$4:$C$8,2)</f>
        <v>D</v>
      </c>
      <c r="K373" t="str">
        <f>VLOOKUP(E373,[1]Händleradressen!$B$3:$E$6,4,0)</f>
        <v>Hamburg</v>
      </c>
      <c r="L373" t="s">
        <v>27</v>
      </c>
      <c r="M373" s="21">
        <v>999</v>
      </c>
      <c r="N373" s="22">
        <v>0.54</v>
      </c>
      <c r="O373" s="22">
        <f t="shared" si="6"/>
        <v>539.46</v>
      </c>
      <c r="P373" s="22"/>
      <c r="Q373" s="22"/>
    </row>
    <row r="374" spans="1:17" x14ac:dyDescent="0.25">
      <c r="A374" s="20">
        <v>369</v>
      </c>
      <c r="B374" t="s">
        <v>19</v>
      </c>
      <c r="C374" t="s">
        <v>20</v>
      </c>
      <c r="D374" t="s">
        <v>37</v>
      </c>
      <c r="E374" t="s">
        <v>23</v>
      </c>
      <c r="F374" s="23" t="s">
        <v>24</v>
      </c>
      <c r="G374" s="23"/>
      <c r="H374" s="23">
        <v>0.62</v>
      </c>
      <c r="I374">
        <v>5</v>
      </c>
      <c r="J374" s="24" t="str">
        <f>VLOOKUP(H374,[1]Güteklasse!$B$4:$C$8,2)</f>
        <v>D</v>
      </c>
      <c r="K374" t="str">
        <f>VLOOKUP(E374,[1]Händleradressen!$B$3:$E$6,4,0)</f>
        <v>Düsseldorf</v>
      </c>
      <c r="L374" t="s">
        <v>27</v>
      </c>
      <c r="M374" s="21">
        <v>5676</v>
      </c>
      <c r="N374" s="22">
        <v>0.52</v>
      </c>
      <c r="O374" s="22">
        <f t="shared" si="6"/>
        <v>2951.52</v>
      </c>
      <c r="P374" s="22"/>
      <c r="Q374" s="22"/>
    </row>
    <row r="375" spans="1:17" x14ac:dyDescent="0.25">
      <c r="A375" s="20">
        <v>370</v>
      </c>
      <c r="B375" t="s">
        <v>19</v>
      </c>
      <c r="C375" t="s">
        <v>20</v>
      </c>
      <c r="D375" t="s">
        <v>34</v>
      </c>
      <c r="E375" t="s">
        <v>30</v>
      </c>
      <c r="F375" s="23" t="s">
        <v>24</v>
      </c>
      <c r="G375" s="23" t="s">
        <v>24</v>
      </c>
      <c r="H375" s="23">
        <v>0.62</v>
      </c>
      <c r="I375">
        <v>4</v>
      </c>
      <c r="J375" s="24" t="str">
        <f>VLOOKUP(H375,[1]Güteklasse!$B$4:$C$8,2)</f>
        <v>D</v>
      </c>
      <c r="K375" t="str">
        <f>VLOOKUP(E375,[1]Händleradressen!$B$3:$E$6,4,0)</f>
        <v>Hamburg</v>
      </c>
      <c r="L375" t="s">
        <v>22</v>
      </c>
      <c r="M375" s="21">
        <v>898</v>
      </c>
      <c r="N375" s="22">
        <v>52.99</v>
      </c>
      <c r="O375" s="22">
        <f t="shared" si="6"/>
        <v>47585.020000000004</v>
      </c>
      <c r="P375" s="22"/>
      <c r="Q375" s="22"/>
    </row>
    <row r="376" spans="1:17" x14ac:dyDescent="0.25">
      <c r="A376" s="20">
        <v>29</v>
      </c>
      <c r="B376" t="s">
        <v>32</v>
      </c>
      <c r="C376" t="s">
        <v>36</v>
      </c>
      <c r="D376" t="s">
        <v>33</v>
      </c>
      <c r="E376" t="s">
        <v>23</v>
      </c>
      <c r="F376" s="23" t="s">
        <v>24</v>
      </c>
      <c r="G376" s="23"/>
      <c r="H376" s="23">
        <v>0.06</v>
      </c>
      <c r="I376">
        <v>3</v>
      </c>
      <c r="J376" s="24" t="str">
        <f>VLOOKUP(H376,[1]Güteklasse!$B$4:$C$8,2)</f>
        <v>A</v>
      </c>
      <c r="K376" t="str">
        <f>VLOOKUP(E376,[1]Händleradressen!$B$3:$E$6,4,0)</f>
        <v>Düsseldorf</v>
      </c>
      <c r="L376" t="s">
        <v>27</v>
      </c>
      <c r="M376" s="21">
        <v>734</v>
      </c>
      <c r="N376" s="22">
        <v>0.28000000000000003</v>
      </c>
      <c r="O376" s="22">
        <f t="shared" si="6"/>
        <v>205.52</v>
      </c>
      <c r="P376" s="22"/>
      <c r="Q376" s="22"/>
    </row>
    <row r="377" spans="1:17" x14ac:dyDescent="0.25">
      <c r="A377" s="20">
        <v>92</v>
      </c>
      <c r="B377" t="s">
        <v>32</v>
      </c>
      <c r="C377" t="s">
        <v>31</v>
      </c>
      <c r="D377" t="s">
        <v>33</v>
      </c>
      <c r="E377" t="s">
        <v>30</v>
      </c>
      <c r="F377" s="23" t="s">
        <v>24</v>
      </c>
      <c r="G377" s="23"/>
      <c r="H377" s="23">
        <v>0.16</v>
      </c>
      <c r="I377">
        <v>4</v>
      </c>
      <c r="J377" s="24" t="str">
        <f>VLOOKUP(H377,[1]Güteklasse!$B$4:$C$8,2)</f>
        <v>A</v>
      </c>
      <c r="K377" t="str">
        <f>VLOOKUP(E377,[1]Händleradressen!$B$3:$E$6,4,0)</f>
        <v>Hamburg</v>
      </c>
      <c r="L377" t="s">
        <v>27</v>
      </c>
      <c r="M377" s="21">
        <v>510</v>
      </c>
      <c r="N377" s="22">
        <v>0.41</v>
      </c>
      <c r="O377" s="22">
        <f t="shared" si="6"/>
        <v>209.1</v>
      </c>
      <c r="P377" s="22"/>
      <c r="Q377" s="22"/>
    </row>
    <row r="378" spans="1:17" x14ac:dyDescent="0.25">
      <c r="A378" s="20">
        <v>373</v>
      </c>
      <c r="B378" t="s">
        <v>19</v>
      </c>
      <c r="C378" t="s">
        <v>36</v>
      </c>
      <c r="D378" t="s">
        <v>33</v>
      </c>
      <c r="E378" t="s">
        <v>38</v>
      </c>
      <c r="F378" s="23" t="s">
        <v>24</v>
      </c>
      <c r="G378" s="23" t="s">
        <v>24</v>
      </c>
      <c r="H378" s="23">
        <v>0.63</v>
      </c>
      <c r="I378">
        <v>3</v>
      </c>
      <c r="J378" s="24" t="str">
        <f>VLOOKUP(H378,[1]Güteklasse!$B$4:$C$8,2)</f>
        <v>D</v>
      </c>
      <c r="K378" t="str">
        <f>VLOOKUP(E378,[1]Händleradressen!$B$3:$E$6,4,0)</f>
        <v>Köln</v>
      </c>
      <c r="L378" t="s">
        <v>22</v>
      </c>
      <c r="M378" s="21">
        <v>2136</v>
      </c>
      <c r="N378" s="22">
        <v>52.84</v>
      </c>
      <c r="O378" s="22">
        <f t="shared" si="6"/>
        <v>112866.24000000001</v>
      </c>
      <c r="P378" s="22"/>
      <c r="Q378" s="22"/>
    </row>
    <row r="379" spans="1:17" x14ac:dyDescent="0.25">
      <c r="A379" s="20">
        <v>319</v>
      </c>
      <c r="B379" t="s">
        <v>32</v>
      </c>
      <c r="C379" t="s">
        <v>36</v>
      </c>
      <c r="D379" t="s">
        <v>34</v>
      </c>
      <c r="E379" t="s">
        <v>38</v>
      </c>
      <c r="F379" s="23" t="s">
        <v>24</v>
      </c>
      <c r="G379" s="23" t="s">
        <v>24</v>
      </c>
      <c r="H379" s="23">
        <v>0.53</v>
      </c>
      <c r="I379">
        <v>4</v>
      </c>
      <c r="J379" s="24" t="str">
        <f>VLOOKUP(H379,[1]Güteklasse!$B$4:$C$8,2)</f>
        <v>C</v>
      </c>
      <c r="K379" t="str">
        <f>VLOOKUP(E379,[1]Händleradressen!$B$3:$E$6,4,0)</f>
        <v>Köln</v>
      </c>
      <c r="L379" t="s">
        <v>22</v>
      </c>
      <c r="M379" s="21">
        <v>4</v>
      </c>
      <c r="N379" s="22">
        <v>52.58</v>
      </c>
      <c r="O379" s="22">
        <f t="shared" si="6"/>
        <v>210.32</v>
      </c>
      <c r="P379" s="22"/>
      <c r="Q379" s="22"/>
    </row>
    <row r="380" spans="1:17" x14ac:dyDescent="0.25">
      <c r="A380" s="20">
        <v>375</v>
      </c>
      <c r="B380" t="s">
        <v>19</v>
      </c>
      <c r="C380" t="s">
        <v>36</v>
      </c>
      <c r="D380" t="s">
        <v>41</v>
      </c>
      <c r="E380" t="s">
        <v>38</v>
      </c>
      <c r="F380" s="23" t="s">
        <v>24</v>
      </c>
      <c r="G380" s="23" t="s">
        <v>24</v>
      </c>
      <c r="H380" s="23">
        <v>0.63</v>
      </c>
      <c r="I380">
        <v>2</v>
      </c>
      <c r="J380" s="24" t="str">
        <f>VLOOKUP(H380,[1]Güteklasse!$B$4:$C$8,2)</f>
        <v>D</v>
      </c>
      <c r="K380" t="str">
        <f>VLOOKUP(E380,[1]Händleradressen!$B$3:$E$6,4,0)</f>
        <v>Köln</v>
      </c>
      <c r="L380" t="s">
        <v>22</v>
      </c>
      <c r="M380" s="21">
        <v>5165</v>
      </c>
      <c r="N380" s="22">
        <v>45.95</v>
      </c>
      <c r="O380" s="22">
        <f t="shared" si="6"/>
        <v>237331.75000000003</v>
      </c>
      <c r="P380" s="22"/>
      <c r="Q380" s="22"/>
    </row>
    <row r="381" spans="1:17" x14ac:dyDescent="0.25">
      <c r="A381" s="20">
        <v>376</v>
      </c>
      <c r="B381" t="s">
        <v>19</v>
      </c>
      <c r="C381" t="s">
        <v>25</v>
      </c>
      <c r="D381" t="s">
        <v>21</v>
      </c>
      <c r="E381" t="s">
        <v>28</v>
      </c>
      <c r="F381" s="23" t="s">
        <v>24</v>
      </c>
      <c r="G381" s="23"/>
      <c r="H381" s="23">
        <v>0.63</v>
      </c>
      <c r="I381">
        <v>5</v>
      </c>
      <c r="J381" s="24" t="str">
        <f>VLOOKUP(H381,[1]Güteklasse!$B$4:$C$8,2)</f>
        <v>D</v>
      </c>
      <c r="K381" t="str">
        <f>VLOOKUP(E381,[1]Händleradressen!$B$3:$E$6,4,0)</f>
        <v>München</v>
      </c>
      <c r="L381" t="s">
        <v>22</v>
      </c>
      <c r="M381" s="21">
        <v>8973</v>
      </c>
      <c r="N381" s="22">
        <v>54.86</v>
      </c>
      <c r="O381" s="22">
        <f t="shared" si="6"/>
        <v>492258.77999999997</v>
      </c>
      <c r="P381" s="22"/>
      <c r="Q381" s="22"/>
    </row>
    <row r="382" spans="1:17" x14ac:dyDescent="0.25">
      <c r="A382" s="20">
        <v>565</v>
      </c>
      <c r="B382" t="s">
        <v>19</v>
      </c>
      <c r="C382" t="s">
        <v>36</v>
      </c>
      <c r="D382" t="s">
        <v>34</v>
      </c>
      <c r="E382" t="s">
        <v>23</v>
      </c>
      <c r="F382" s="23"/>
      <c r="G382" s="23"/>
      <c r="H382" s="23">
        <v>0.95</v>
      </c>
      <c r="I382">
        <v>2</v>
      </c>
      <c r="J382" s="24" t="str">
        <f>VLOOKUP(H382,[1]Güteklasse!$B$4:$C$8,2)</f>
        <v>E</v>
      </c>
      <c r="K382" t="str">
        <f>VLOOKUP(E382,[1]Händleradressen!$B$3:$E$6,4,0)</f>
        <v>Düsseldorf</v>
      </c>
      <c r="L382" t="s">
        <v>27</v>
      </c>
      <c r="M382" s="21">
        <v>237</v>
      </c>
      <c r="N382" s="22">
        <v>0.92</v>
      </c>
      <c r="O382" s="22">
        <f t="shared" si="6"/>
        <v>218.04000000000002</v>
      </c>
      <c r="P382" s="22"/>
      <c r="Q382" s="22"/>
    </row>
    <row r="383" spans="1:17" x14ac:dyDescent="0.25">
      <c r="A383" s="20">
        <v>43</v>
      </c>
      <c r="B383" t="s">
        <v>29</v>
      </c>
      <c r="C383" t="s">
        <v>20</v>
      </c>
      <c r="D383" t="s">
        <v>21</v>
      </c>
      <c r="E383" t="s">
        <v>23</v>
      </c>
      <c r="F383" s="23"/>
      <c r="G383" s="23"/>
      <c r="H383" s="23">
        <v>0.08</v>
      </c>
      <c r="I383">
        <v>3</v>
      </c>
      <c r="J383" s="24" t="str">
        <f>VLOOKUP(H383,[1]Güteklasse!$B$4:$C$8,2)</f>
        <v>A</v>
      </c>
      <c r="K383" t="str">
        <f>VLOOKUP(E383,[1]Händleradressen!$B$3:$E$6,4,0)</f>
        <v>Düsseldorf</v>
      </c>
      <c r="L383" t="s">
        <v>27</v>
      </c>
      <c r="M383" s="21">
        <v>232</v>
      </c>
      <c r="N383" s="22">
        <v>0.95</v>
      </c>
      <c r="O383" s="22">
        <f t="shared" si="6"/>
        <v>220.39999999999998</v>
      </c>
      <c r="P383" s="22"/>
      <c r="Q383" s="22"/>
    </row>
    <row r="384" spans="1:17" x14ac:dyDescent="0.25">
      <c r="A384" s="20">
        <v>560</v>
      </c>
      <c r="B384" t="s">
        <v>32</v>
      </c>
      <c r="C384" t="s">
        <v>25</v>
      </c>
      <c r="D384" t="s">
        <v>34</v>
      </c>
      <c r="E384" t="s">
        <v>38</v>
      </c>
      <c r="F384" s="23" t="s">
        <v>24</v>
      </c>
      <c r="G384" s="23"/>
      <c r="H384" s="23">
        <v>0.94</v>
      </c>
      <c r="I384">
        <v>2</v>
      </c>
      <c r="J384" s="24" t="str">
        <f>VLOOKUP(H384,[1]Güteklasse!$B$4:$C$8,2)</f>
        <v>E</v>
      </c>
      <c r="K384" t="str">
        <f>VLOOKUP(E384,[1]Händleradressen!$B$3:$E$6,4,0)</f>
        <v>Köln</v>
      </c>
      <c r="L384" t="s">
        <v>27</v>
      </c>
      <c r="M384" s="21">
        <v>538</v>
      </c>
      <c r="N384" s="22">
        <v>0.41</v>
      </c>
      <c r="O384" s="22">
        <f t="shared" si="6"/>
        <v>220.57999999999998</v>
      </c>
      <c r="P384" s="22"/>
      <c r="Q384" s="22"/>
    </row>
    <row r="385" spans="1:17" x14ac:dyDescent="0.25">
      <c r="A385" s="20">
        <v>380</v>
      </c>
      <c r="B385" t="s">
        <v>29</v>
      </c>
      <c r="C385" t="s">
        <v>36</v>
      </c>
      <c r="D385" t="s">
        <v>34</v>
      </c>
      <c r="E385" t="s">
        <v>30</v>
      </c>
      <c r="F385" s="23"/>
      <c r="G385" s="23"/>
      <c r="H385" s="23">
        <v>0.63</v>
      </c>
      <c r="I385">
        <v>1</v>
      </c>
      <c r="J385" s="24" t="str">
        <f>VLOOKUP(H385,[1]Güteklasse!$B$4:$C$8,2)</f>
        <v>D</v>
      </c>
      <c r="K385" t="str">
        <f>VLOOKUP(E385,[1]Händleradressen!$B$3:$E$6,4,0)</f>
        <v>Hamburg</v>
      </c>
      <c r="L385" t="s">
        <v>27</v>
      </c>
      <c r="M385" s="21">
        <v>783</v>
      </c>
      <c r="N385" s="22">
        <v>0.79</v>
      </c>
      <c r="O385" s="22">
        <f t="shared" si="6"/>
        <v>618.57000000000005</v>
      </c>
      <c r="P385" s="22"/>
      <c r="Q385" s="22"/>
    </row>
    <row r="386" spans="1:17" x14ac:dyDescent="0.25">
      <c r="A386" s="20">
        <v>381</v>
      </c>
      <c r="B386" t="s">
        <v>29</v>
      </c>
      <c r="C386" t="s">
        <v>31</v>
      </c>
      <c r="D386" t="s">
        <v>34</v>
      </c>
      <c r="E386" t="s">
        <v>28</v>
      </c>
      <c r="F386" s="23" t="s">
        <v>24</v>
      </c>
      <c r="G386" s="23" t="s">
        <v>24</v>
      </c>
      <c r="H386" s="23">
        <v>0.63</v>
      </c>
      <c r="I386">
        <v>3</v>
      </c>
      <c r="J386" s="24" t="str">
        <f>VLOOKUP(H386,[1]Güteklasse!$B$4:$C$8,2)</f>
        <v>D</v>
      </c>
      <c r="K386" t="str">
        <f>VLOOKUP(E386,[1]Händleradressen!$B$3:$E$6,4,0)</f>
        <v>München</v>
      </c>
      <c r="L386" t="s">
        <v>22</v>
      </c>
      <c r="M386" s="21">
        <v>18</v>
      </c>
      <c r="N386" s="22">
        <v>47.04</v>
      </c>
      <c r="O386" s="22">
        <f t="shared" si="6"/>
        <v>846.72</v>
      </c>
      <c r="P386" s="22"/>
      <c r="Q386" s="22"/>
    </row>
    <row r="387" spans="1:17" x14ac:dyDescent="0.25">
      <c r="A387" s="20">
        <v>382</v>
      </c>
      <c r="B387" t="s">
        <v>29</v>
      </c>
      <c r="C387" t="s">
        <v>20</v>
      </c>
      <c r="D387" t="s">
        <v>33</v>
      </c>
      <c r="E387" t="s">
        <v>38</v>
      </c>
      <c r="F387" s="23" t="s">
        <v>24</v>
      </c>
      <c r="G387" s="23"/>
      <c r="H387" s="23">
        <v>0.63</v>
      </c>
      <c r="I387">
        <v>2</v>
      </c>
      <c r="J387" s="24" t="str">
        <f>VLOOKUP(H387,[1]Güteklasse!$B$4:$C$8,2)</f>
        <v>D</v>
      </c>
      <c r="K387" t="str">
        <f>VLOOKUP(E387,[1]Händleradressen!$B$3:$E$6,4,0)</f>
        <v>Köln</v>
      </c>
      <c r="L387" t="s">
        <v>22</v>
      </c>
      <c r="M387" s="21">
        <v>20</v>
      </c>
      <c r="N387" s="22">
        <v>50.59</v>
      </c>
      <c r="O387" s="22">
        <f t="shared" si="6"/>
        <v>1011.8000000000001</v>
      </c>
      <c r="P387" s="22"/>
      <c r="Q387" s="22"/>
    </row>
    <row r="388" spans="1:17" x14ac:dyDescent="0.25">
      <c r="A388" s="20">
        <v>383</v>
      </c>
      <c r="B388" t="s">
        <v>29</v>
      </c>
      <c r="C388" t="s">
        <v>25</v>
      </c>
      <c r="D388" t="s">
        <v>35</v>
      </c>
      <c r="E388" t="s">
        <v>38</v>
      </c>
      <c r="F388" s="23" t="s">
        <v>24</v>
      </c>
      <c r="G388" s="23" t="s">
        <v>24</v>
      </c>
      <c r="H388" s="23">
        <v>0.63</v>
      </c>
      <c r="I388">
        <v>4</v>
      </c>
      <c r="J388" s="24" t="str">
        <f>VLOOKUP(H388,[1]Güteklasse!$B$4:$C$8,2)</f>
        <v>D</v>
      </c>
      <c r="K388" t="str">
        <f>VLOOKUP(E388,[1]Händleradressen!$B$3:$E$6,4,0)</f>
        <v>Köln</v>
      </c>
      <c r="L388" t="s">
        <v>22</v>
      </c>
      <c r="M388" s="21">
        <v>21</v>
      </c>
      <c r="N388" s="22">
        <v>52.97</v>
      </c>
      <c r="O388" s="22">
        <f t="shared" si="6"/>
        <v>1112.3699999999999</v>
      </c>
      <c r="P388" s="22"/>
      <c r="Q388" s="22"/>
    </row>
    <row r="389" spans="1:17" x14ac:dyDescent="0.25">
      <c r="A389" s="20">
        <v>384</v>
      </c>
      <c r="B389" t="s">
        <v>32</v>
      </c>
      <c r="C389" t="s">
        <v>20</v>
      </c>
      <c r="D389" t="s">
        <v>34</v>
      </c>
      <c r="E389" t="s">
        <v>38</v>
      </c>
      <c r="F389" s="23" t="s">
        <v>24</v>
      </c>
      <c r="G389" s="23"/>
      <c r="H389" s="23">
        <v>0.63</v>
      </c>
      <c r="I389">
        <v>2</v>
      </c>
      <c r="J389" s="24" t="str">
        <f>VLOOKUP(H389,[1]Güteklasse!$B$4:$C$8,2)</f>
        <v>D</v>
      </c>
      <c r="K389" t="str">
        <f>VLOOKUP(E389,[1]Händleradressen!$B$3:$E$6,4,0)</f>
        <v>Köln</v>
      </c>
      <c r="L389" t="s">
        <v>27</v>
      </c>
      <c r="M389" s="21">
        <v>1000</v>
      </c>
      <c r="N389" s="22">
        <v>0.53</v>
      </c>
      <c r="O389" s="22">
        <f t="shared" si="6"/>
        <v>530</v>
      </c>
      <c r="P389" s="22"/>
      <c r="Q389" s="22"/>
    </row>
    <row r="390" spans="1:17" x14ac:dyDescent="0.25">
      <c r="A390" s="20">
        <v>385</v>
      </c>
      <c r="B390" t="s">
        <v>32</v>
      </c>
      <c r="C390" t="s">
        <v>25</v>
      </c>
      <c r="D390" t="s">
        <v>33</v>
      </c>
      <c r="E390" t="s">
        <v>38</v>
      </c>
      <c r="F390" s="23" t="s">
        <v>24</v>
      </c>
      <c r="G390" s="23"/>
      <c r="H390" s="23">
        <v>0.63</v>
      </c>
      <c r="I390">
        <v>4</v>
      </c>
      <c r="J390" s="24" t="str">
        <f>VLOOKUP(H390,[1]Güteklasse!$B$4:$C$8,2)</f>
        <v>D</v>
      </c>
      <c r="K390" t="str">
        <f>VLOOKUP(E390,[1]Händleradressen!$B$3:$E$6,4,0)</f>
        <v>Köln</v>
      </c>
      <c r="L390" t="s">
        <v>22</v>
      </c>
      <c r="M390" s="21">
        <v>18</v>
      </c>
      <c r="N390" s="22">
        <v>49.05</v>
      </c>
      <c r="O390" s="22">
        <f t="shared" ref="O390:O453" si="7">M390*N390</f>
        <v>882.9</v>
      </c>
      <c r="P390" s="22"/>
      <c r="Q390" s="22"/>
    </row>
    <row r="391" spans="1:17" x14ac:dyDescent="0.25">
      <c r="A391" s="20">
        <v>386</v>
      </c>
      <c r="B391" t="s">
        <v>19</v>
      </c>
      <c r="C391" t="s">
        <v>36</v>
      </c>
      <c r="D391" t="s">
        <v>37</v>
      </c>
      <c r="E391" t="s">
        <v>38</v>
      </c>
      <c r="F391" s="23" t="s">
        <v>24</v>
      </c>
      <c r="G391" s="23"/>
      <c r="H391" s="23">
        <v>0.64</v>
      </c>
      <c r="I391">
        <v>1</v>
      </c>
      <c r="J391" s="24" t="str">
        <f>VLOOKUP(H391,[1]Güteklasse!$B$4:$C$8,2)</f>
        <v>D</v>
      </c>
      <c r="K391" t="str">
        <f>VLOOKUP(E391,[1]Händleradressen!$B$3:$E$6,4,0)</f>
        <v>Köln</v>
      </c>
      <c r="L391" t="s">
        <v>22</v>
      </c>
      <c r="M391" s="21">
        <v>6857</v>
      </c>
      <c r="N391" s="22">
        <v>48.01</v>
      </c>
      <c r="O391" s="22">
        <f t="shared" si="7"/>
        <v>329204.57</v>
      </c>
      <c r="P391" s="22"/>
      <c r="Q391" s="22"/>
    </row>
    <row r="392" spans="1:17" x14ac:dyDescent="0.25">
      <c r="A392" s="20">
        <v>149</v>
      </c>
      <c r="B392" t="s">
        <v>32</v>
      </c>
      <c r="C392" t="s">
        <v>36</v>
      </c>
      <c r="D392" t="s">
        <v>34</v>
      </c>
      <c r="E392" t="s">
        <v>23</v>
      </c>
      <c r="F392" s="23" t="s">
        <v>24</v>
      </c>
      <c r="G392" s="23"/>
      <c r="H392" s="23">
        <v>0.25</v>
      </c>
      <c r="I392">
        <v>2</v>
      </c>
      <c r="J392" s="24" t="str">
        <f>VLOOKUP(H392,[1]Güteklasse!$B$4:$C$8,2)</f>
        <v>A</v>
      </c>
      <c r="K392" t="str">
        <f>VLOOKUP(E392,[1]Händleradressen!$B$3:$E$6,4,0)</f>
        <v>Düsseldorf</v>
      </c>
      <c r="L392" t="s">
        <v>27</v>
      </c>
      <c r="M392" s="21">
        <v>868</v>
      </c>
      <c r="N392" s="22">
        <v>0.26</v>
      </c>
      <c r="O392" s="22">
        <f t="shared" si="7"/>
        <v>225.68</v>
      </c>
      <c r="P392" s="22"/>
      <c r="Q392" s="22"/>
    </row>
    <row r="393" spans="1:17" x14ac:dyDescent="0.25">
      <c r="A393" s="20">
        <v>59</v>
      </c>
      <c r="B393" t="s">
        <v>32</v>
      </c>
      <c r="C393" t="s">
        <v>36</v>
      </c>
      <c r="D393" t="s">
        <v>34</v>
      </c>
      <c r="E393" t="s">
        <v>30</v>
      </c>
      <c r="F393" s="23" t="s">
        <v>24</v>
      </c>
      <c r="G393" s="23"/>
      <c r="H393" s="23">
        <v>0.1</v>
      </c>
      <c r="I393">
        <v>4</v>
      </c>
      <c r="J393" s="24" t="str">
        <f>VLOOKUP(H393,[1]Güteklasse!$B$4:$C$8,2)</f>
        <v>A</v>
      </c>
      <c r="K393" t="str">
        <f>VLOOKUP(E393,[1]Händleradressen!$B$3:$E$6,4,0)</f>
        <v>Hamburg</v>
      </c>
      <c r="L393" t="s">
        <v>27</v>
      </c>
      <c r="M393" s="21">
        <v>610</v>
      </c>
      <c r="N393" s="22">
        <v>0.37</v>
      </c>
      <c r="O393" s="22">
        <f t="shared" si="7"/>
        <v>225.7</v>
      </c>
      <c r="P393" s="22"/>
      <c r="Q393" s="22"/>
    </row>
    <row r="394" spans="1:17" x14ac:dyDescent="0.25">
      <c r="A394" s="20">
        <v>389</v>
      </c>
      <c r="B394" t="s">
        <v>32</v>
      </c>
      <c r="C394" t="s">
        <v>20</v>
      </c>
      <c r="D394" t="s">
        <v>21</v>
      </c>
      <c r="E394" t="s">
        <v>23</v>
      </c>
      <c r="F394" s="23" t="s">
        <v>24</v>
      </c>
      <c r="G394" s="23"/>
      <c r="H394" s="23">
        <v>0.64</v>
      </c>
      <c r="I394">
        <v>4</v>
      </c>
      <c r="J394" s="24" t="str">
        <f>VLOOKUP(H394,[1]Güteklasse!$B$4:$C$8,2)</f>
        <v>D</v>
      </c>
      <c r="K394" t="str">
        <f>VLOOKUP(E394,[1]Händleradressen!$B$3:$E$6,4,0)</f>
        <v>Düsseldorf</v>
      </c>
      <c r="L394" t="s">
        <v>27</v>
      </c>
      <c r="M394" s="21">
        <v>746</v>
      </c>
      <c r="N394" s="22">
        <v>0.75</v>
      </c>
      <c r="O394" s="22">
        <f t="shared" si="7"/>
        <v>559.5</v>
      </c>
      <c r="P394" s="22"/>
      <c r="Q394" s="22"/>
    </row>
    <row r="395" spans="1:17" x14ac:dyDescent="0.25">
      <c r="A395" s="20">
        <v>390</v>
      </c>
      <c r="B395" t="s">
        <v>32</v>
      </c>
      <c r="C395" t="s">
        <v>20</v>
      </c>
      <c r="D395" t="s">
        <v>21</v>
      </c>
      <c r="E395" t="s">
        <v>38</v>
      </c>
      <c r="F395" s="23" t="s">
        <v>24</v>
      </c>
      <c r="G395" s="23"/>
      <c r="H395" s="23">
        <v>0.64</v>
      </c>
      <c r="I395">
        <v>3</v>
      </c>
      <c r="J395" s="24" t="str">
        <f>VLOOKUP(H395,[1]Güteklasse!$B$4:$C$8,2)</f>
        <v>D</v>
      </c>
      <c r="K395" t="str">
        <f>VLOOKUP(E395,[1]Händleradressen!$B$3:$E$6,4,0)</f>
        <v>Köln</v>
      </c>
      <c r="L395" t="s">
        <v>22</v>
      </c>
      <c r="M395" s="21">
        <v>8298</v>
      </c>
      <c r="N395" s="22">
        <v>53.25</v>
      </c>
      <c r="O395" s="22">
        <f t="shared" si="7"/>
        <v>441868.5</v>
      </c>
      <c r="P395" s="22"/>
      <c r="Q395" s="22"/>
    </row>
    <row r="396" spans="1:17" x14ac:dyDescent="0.25">
      <c r="A396" s="20">
        <v>391</v>
      </c>
      <c r="B396" t="s">
        <v>19</v>
      </c>
      <c r="C396" t="s">
        <v>20</v>
      </c>
      <c r="D396" t="s">
        <v>21</v>
      </c>
      <c r="E396" t="s">
        <v>38</v>
      </c>
      <c r="F396" s="23"/>
      <c r="G396" s="23"/>
      <c r="H396" s="23">
        <v>0.65</v>
      </c>
      <c r="I396">
        <v>3</v>
      </c>
      <c r="J396" s="24" t="str">
        <f>VLOOKUP(H396,[1]Güteklasse!$B$4:$C$8,2)</f>
        <v>D</v>
      </c>
      <c r="K396" t="str">
        <f>VLOOKUP(E396,[1]Händleradressen!$B$3:$E$6,4,0)</f>
        <v>Köln</v>
      </c>
      <c r="L396" t="s">
        <v>27</v>
      </c>
      <c r="M396" s="21">
        <v>1515</v>
      </c>
      <c r="N396" s="22">
        <v>0.63</v>
      </c>
      <c r="O396" s="22">
        <f t="shared" si="7"/>
        <v>954.45</v>
      </c>
      <c r="P396" s="22"/>
      <c r="Q396" s="22"/>
    </row>
    <row r="397" spans="1:17" x14ac:dyDescent="0.25">
      <c r="A397" s="20">
        <v>392</v>
      </c>
      <c r="B397" t="s">
        <v>19</v>
      </c>
      <c r="C397" t="s">
        <v>36</v>
      </c>
      <c r="D397" t="s">
        <v>34</v>
      </c>
      <c r="E397" t="s">
        <v>30</v>
      </c>
      <c r="F397" s="23" t="s">
        <v>24</v>
      </c>
      <c r="G397" s="23" t="s">
        <v>24</v>
      </c>
      <c r="H397" s="23">
        <v>0.65</v>
      </c>
      <c r="I397">
        <v>4</v>
      </c>
      <c r="J397" s="24" t="str">
        <f>VLOOKUP(H397,[1]Güteklasse!$B$4:$C$8,2)</f>
        <v>D</v>
      </c>
      <c r="K397" t="str">
        <f>VLOOKUP(E397,[1]Händleradressen!$B$3:$E$6,4,0)</f>
        <v>Hamburg</v>
      </c>
      <c r="L397" t="s">
        <v>22</v>
      </c>
      <c r="M397" s="21">
        <v>4378</v>
      </c>
      <c r="N397" s="22">
        <v>49.82</v>
      </c>
      <c r="O397" s="22">
        <f t="shared" si="7"/>
        <v>218111.96</v>
      </c>
      <c r="P397" s="22"/>
      <c r="Q397" s="22"/>
    </row>
    <row r="398" spans="1:17" x14ac:dyDescent="0.25">
      <c r="A398" s="20">
        <v>346</v>
      </c>
      <c r="B398" t="s">
        <v>29</v>
      </c>
      <c r="C398" t="s">
        <v>25</v>
      </c>
      <c r="D398" t="s">
        <v>33</v>
      </c>
      <c r="E398" t="s">
        <v>38</v>
      </c>
      <c r="F398" s="23" t="s">
        <v>24</v>
      </c>
      <c r="G398" s="23"/>
      <c r="H398" s="23">
        <v>0.57999999999999996</v>
      </c>
      <c r="I398">
        <v>4</v>
      </c>
      <c r="J398" s="24" t="str">
        <f>VLOOKUP(H398,[1]Güteklasse!$B$4:$C$8,2)</f>
        <v>D</v>
      </c>
      <c r="K398" t="str">
        <f>VLOOKUP(E398,[1]Händleradressen!$B$3:$E$6,4,0)</f>
        <v>Köln</v>
      </c>
      <c r="L398" t="s">
        <v>27</v>
      </c>
      <c r="M398" s="21">
        <v>528</v>
      </c>
      <c r="N398" s="22">
        <v>0.43</v>
      </c>
      <c r="O398" s="22">
        <f t="shared" si="7"/>
        <v>227.04</v>
      </c>
      <c r="P398" s="22"/>
      <c r="Q398" s="22"/>
    </row>
    <row r="399" spans="1:17" x14ac:dyDescent="0.25">
      <c r="A399" s="20">
        <v>398</v>
      </c>
      <c r="B399" t="s">
        <v>29</v>
      </c>
      <c r="C399" t="s">
        <v>31</v>
      </c>
      <c r="D399" t="s">
        <v>35</v>
      </c>
      <c r="E399" t="s">
        <v>30</v>
      </c>
      <c r="F399" s="23" t="s">
        <v>24</v>
      </c>
      <c r="G399" s="23"/>
      <c r="H399" s="23">
        <v>0.66</v>
      </c>
      <c r="I399">
        <v>1</v>
      </c>
      <c r="J399" s="24" t="str">
        <f>VLOOKUP(H399,[1]Güteklasse!$B$4:$C$8,2)</f>
        <v>D</v>
      </c>
      <c r="K399" t="str">
        <f>VLOOKUP(E399,[1]Händleradressen!$B$3:$E$6,4,0)</f>
        <v>Hamburg</v>
      </c>
      <c r="L399" t="s">
        <v>27</v>
      </c>
      <c r="M399" s="21">
        <v>420</v>
      </c>
      <c r="N399" s="22">
        <v>0.55000000000000004</v>
      </c>
      <c r="O399" s="22">
        <f t="shared" si="7"/>
        <v>231.00000000000003</v>
      </c>
      <c r="P399" s="22"/>
      <c r="Q399" s="22"/>
    </row>
    <row r="400" spans="1:17" x14ac:dyDescent="0.25">
      <c r="A400" s="20">
        <v>395</v>
      </c>
      <c r="B400" t="s">
        <v>29</v>
      </c>
      <c r="C400" t="s">
        <v>31</v>
      </c>
      <c r="D400" t="s">
        <v>35</v>
      </c>
      <c r="E400" t="s">
        <v>23</v>
      </c>
      <c r="F400" s="23" t="s">
        <v>24</v>
      </c>
      <c r="G400" s="23" t="s">
        <v>24</v>
      </c>
      <c r="H400" s="23">
        <v>0.65</v>
      </c>
      <c r="I400">
        <v>2</v>
      </c>
      <c r="J400" s="24" t="str">
        <f>VLOOKUP(H400,[1]Güteklasse!$B$4:$C$8,2)</f>
        <v>D</v>
      </c>
      <c r="K400" t="str">
        <f>VLOOKUP(E400,[1]Händleradressen!$B$3:$E$6,4,0)</f>
        <v>Düsseldorf</v>
      </c>
      <c r="L400" t="s">
        <v>22</v>
      </c>
      <c r="M400" s="21">
        <v>37</v>
      </c>
      <c r="N400" s="22">
        <v>46.92</v>
      </c>
      <c r="O400" s="22">
        <f t="shared" si="7"/>
        <v>1736.04</v>
      </c>
      <c r="P400" s="22"/>
      <c r="Q400" s="22"/>
    </row>
    <row r="401" spans="1:17" x14ac:dyDescent="0.25">
      <c r="A401" s="20">
        <v>396</v>
      </c>
      <c r="B401" t="s">
        <v>32</v>
      </c>
      <c r="C401" t="s">
        <v>20</v>
      </c>
      <c r="D401" t="s">
        <v>37</v>
      </c>
      <c r="E401" t="s">
        <v>23</v>
      </c>
      <c r="F401" s="23" t="s">
        <v>24</v>
      </c>
      <c r="G401" s="23" t="s">
        <v>24</v>
      </c>
      <c r="H401" s="23">
        <v>0.65</v>
      </c>
      <c r="I401">
        <v>4</v>
      </c>
      <c r="J401" s="24" t="str">
        <f>VLOOKUP(H401,[1]Güteklasse!$B$4:$C$8,2)</f>
        <v>D</v>
      </c>
      <c r="K401" t="str">
        <f>VLOOKUP(E401,[1]Händleradressen!$B$3:$E$6,4,0)</f>
        <v>Düsseldorf</v>
      </c>
      <c r="L401" t="s">
        <v>22</v>
      </c>
      <c r="M401" s="21">
        <v>20</v>
      </c>
      <c r="N401" s="22">
        <v>50.27</v>
      </c>
      <c r="O401" s="22">
        <f t="shared" si="7"/>
        <v>1005.4000000000001</v>
      </c>
      <c r="P401" s="22"/>
      <c r="Q401" s="22"/>
    </row>
    <row r="402" spans="1:17" x14ac:dyDescent="0.25">
      <c r="A402" s="20">
        <v>397</v>
      </c>
      <c r="B402" t="s">
        <v>19</v>
      </c>
      <c r="C402" t="s">
        <v>31</v>
      </c>
      <c r="D402" t="s">
        <v>37</v>
      </c>
      <c r="E402" t="s">
        <v>30</v>
      </c>
      <c r="F402" s="23" t="s">
        <v>24</v>
      </c>
      <c r="G402" s="23"/>
      <c r="H402" s="23">
        <v>0.66</v>
      </c>
      <c r="I402">
        <v>4</v>
      </c>
      <c r="J402" s="24" t="str">
        <f>VLOOKUP(H402,[1]Güteklasse!$B$4:$C$8,2)</f>
        <v>D</v>
      </c>
      <c r="K402" t="str">
        <f>VLOOKUP(E402,[1]Händleradressen!$B$3:$E$6,4,0)</f>
        <v>Hamburg</v>
      </c>
      <c r="L402" t="s">
        <v>22</v>
      </c>
      <c r="M402" s="21">
        <v>24</v>
      </c>
      <c r="N402" s="22">
        <v>54.28</v>
      </c>
      <c r="O402" s="22">
        <f t="shared" si="7"/>
        <v>1302.72</v>
      </c>
      <c r="P402" s="22"/>
      <c r="Q402" s="22"/>
    </row>
    <row r="403" spans="1:17" x14ac:dyDescent="0.25">
      <c r="A403" s="20">
        <v>17</v>
      </c>
      <c r="B403" t="s">
        <v>29</v>
      </c>
      <c r="C403" t="s">
        <v>25</v>
      </c>
      <c r="D403" t="s">
        <v>37</v>
      </c>
      <c r="E403" t="s">
        <v>30</v>
      </c>
      <c r="F403" s="23" t="s">
        <v>24</v>
      </c>
      <c r="G403" s="23"/>
      <c r="H403" s="23">
        <v>0.04</v>
      </c>
      <c r="I403">
        <v>4</v>
      </c>
      <c r="J403" s="24" t="str">
        <f>VLOOKUP(H403,[1]Güteklasse!$B$4:$C$8,2)</f>
        <v>A</v>
      </c>
      <c r="K403" t="str">
        <f>VLOOKUP(E403,[1]Händleradressen!$B$3:$E$6,4,0)</f>
        <v>Hamburg</v>
      </c>
      <c r="L403" t="s">
        <v>27</v>
      </c>
      <c r="M403" s="21">
        <v>399</v>
      </c>
      <c r="N403" s="22">
        <v>0.57999999999999996</v>
      </c>
      <c r="O403" s="22">
        <f t="shared" si="7"/>
        <v>231.42</v>
      </c>
      <c r="P403" s="22"/>
      <c r="Q403" s="22"/>
    </row>
    <row r="404" spans="1:17" x14ac:dyDescent="0.25">
      <c r="A404" s="20">
        <v>399</v>
      </c>
      <c r="B404" t="s">
        <v>29</v>
      </c>
      <c r="C404" t="s">
        <v>31</v>
      </c>
      <c r="D404" t="s">
        <v>34</v>
      </c>
      <c r="E404" t="s">
        <v>38</v>
      </c>
      <c r="F404" s="23" t="s">
        <v>24</v>
      </c>
      <c r="G404" s="23"/>
      <c r="H404" s="23">
        <v>0.66</v>
      </c>
      <c r="I404">
        <v>3</v>
      </c>
      <c r="J404" s="24" t="str">
        <f>VLOOKUP(H404,[1]Güteklasse!$B$4:$C$8,2)</f>
        <v>D</v>
      </c>
      <c r="K404" t="str">
        <f>VLOOKUP(E404,[1]Händleradressen!$B$3:$E$6,4,0)</f>
        <v>Köln</v>
      </c>
      <c r="L404" t="s">
        <v>22</v>
      </c>
      <c r="M404" s="21">
        <v>11</v>
      </c>
      <c r="N404" s="22">
        <v>50.83</v>
      </c>
      <c r="O404" s="22">
        <f t="shared" si="7"/>
        <v>559.13</v>
      </c>
      <c r="P404" s="22"/>
      <c r="Q404" s="22"/>
    </row>
    <row r="405" spans="1:17" x14ac:dyDescent="0.25">
      <c r="A405" s="20">
        <v>400</v>
      </c>
      <c r="B405" t="s">
        <v>32</v>
      </c>
      <c r="C405" t="s">
        <v>20</v>
      </c>
      <c r="D405" t="s">
        <v>34</v>
      </c>
      <c r="E405" t="s">
        <v>38</v>
      </c>
      <c r="F405" s="23" t="s">
        <v>24</v>
      </c>
      <c r="G405" s="23"/>
      <c r="H405" s="23">
        <v>0.66</v>
      </c>
      <c r="I405">
        <v>4</v>
      </c>
      <c r="J405" s="24" t="str">
        <f>VLOOKUP(H405,[1]Güteklasse!$B$4:$C$8,2)</f>
        <v>D</v>
      </c>
      <c r="K405" t="str">
        <f>VLOOKUP(E405,[1]Händleradressen!$B$3:$E$6,4,0)</f>
        <v>Köln</v>
      </c>
      <c r="L405" t="s">
        <v>22</v>
      </c>
      <c r="M405" s="21">
        <v>45</v>
      </c>
      <c r="N405" s="22">
        <v>47.61</v>
      </c>
      <c r="O405" s="22">
        <f t="shared" si="7"/>
        <v>2142.4499999999998</v>
      </c>
      <c r="P405" s="22"/>
      <c r="Q405" s="22"/>
    </row>
    <row r="406" spans="1:17" x14ac:dyDescent="0.25">
      <c r="A406" s="20">
        <v>401</v>
      </c>
      <c r="B406" t="s">
        <v>19</v>
      </c>
      <c r="C406" t="s">
        <v>31</v>
      </c>
      <c r="D406" t="s">
        <v>34</v>
      </c>
      <c r="E406" t="s">
        <v>23</v>
      </c>
      <c r="F406" s="23" t="s">
        <v>24</v>
      </c>
      <c r="G406" s="23" t="s">
        <v>24</v>
      </c>
      <c r="H406" s="23">
        <v>0.67</v>
      </c>
      <c r="I406">
        <v>1</v>
      </c>
      <c r="J406" s="24" t="str">
        <f>VLOOKUP(H406,[1]Güteklasse!$B$4:$C$8,2)</f>
        <v>D</v>
      </c>
      <c r="K406" t="str">
        <f>VLOOKUP(E406,[1]Händleradressen!$B$3:$E$6,4,0)</f>
        <v>Düsseldorf</v>
      </c>
      <c r="L406" t="s">
        <v>22</v>
      </c>
      <c r="M406" s="21">
        <v>234</v>
      </c>
      <c r="N406" s="22">
        <v>47.08</v>
      </c>
      <c r="O406" s="22">
        <f t="shared" si="7"/>
        <v>11016.72</v>
      </c>
      <c r="P406" s="22"/>
      <c r="Q406" s="22"/>
    </row>
    <row r="407" spans="1:17" x14ac:dyDescent="0.25">
      <c r="A407" s="20">
        <v>402</v>
      </c>
      <c r="B407" t="s">
        <v>19</v>
      </c>
      <c r="C407" t="s">
        <v>36</v>
      </c>
      <c r="D407" t="s">
        <v>21</v>
      </c>
      <c r="E407" t="s">
        <v>30</v>
      </c>
      <c r="F407" s="23" t="s">
        <v>24</v>
      </c>
      <c r="G407" s="23" t="s">
        <v>24</v>
      </c>
      <c r="H407" s="23">
        <v>0.67</v>
      </c>
      <c r="I407">
        <v>1</v>
      </c>
      <c r="J407" s="24" t="str">
        <f>VLOOKUP(H407,[1]Güteklasse!$B$4:$C$8,2)</f>
        <v>D</v>
      </c>
      <c r="K407" t="str">
        <f>VLOOKUP(E407,[1]Händleradressen!$B$3:$E$6,4,0)</f>
        <v>Hamburg</v>
      </c>
      <c r="L407" t="s">
        <v>22</v>
      </c>
      <c r="M407" s="21">
        <v>358</v>
      </c>
      <c r="N407" s="22">
        <v>47.08</v>
      </c>
      <c r="O407" s="22">
        <f t="shared" si="7"/>
        <v>16854.64</v>
      </c>
      <c r="P407" s="22"/>
      <c r="Q407" s="22"/>
    </row>
    <row r="408" spans="1:17" x14ac:dyDescent="0.25">
      <c r="A408" s="20">
        <v>403</v>
      </c>
      <c r="B408" t="s">
        <v>19</v>
      </c>
      <c r="C408" t="s">
        <v>31</v>
      </c>
      <c r="D408" t="s">
        <v>33</v>
      </c>
      <c r="E408" t="s">
        <v>30</v>
      </c>
      <c r="F408" s="23" t="s">
        <v>24</v>
      </c>
      <c r="G408" s="23" t="s">
        <v>24</v>
      </c>
      <c r="H408" s="23">
        <v>0.67</v>
      </c>
      <c r="I408">
        <v>2</v>
      </c>
      <c r="J408" s="24" t="str">
        <f>VLOOKUP(H408,[1]Güteklasse!$B$4:$C$8,2)</f>
        <v>D</v>
      </c>
      <c r="K408" t="str">
        <f>VLOOKUP(E408,[1]Händleradressen!$B$3:$E$6,4,0)</f>
        <v>Hamburg</v>
      </c>
      <c r="L408" t="s">
        <v>22</v>
      </c>
      <c r="M408" s="21">
        <v>2314</v>
      </c>
      <c r="N408" s="22">
        <v>52.51</v>
      </c>
      <c r="O408" s="22">
        <f t="shared" si="7"/>
        <v>121508.14</v>
      </c>
      <c r="P408" s="22"/>
      <c r="Q408" s="22"/>
    </row>
    <row r="409" spans="1:17" x14ac:dyDescent="0.25">
      <c r="A409" s="20">
        <v>335</v>
      </c>
      <c r="B409" t="s">
        <v>29</v>
      </c>
      <c r="C409" t="s">
        <v>20</v>
      </c>
      <c r="D409" t="s">
        <v>34</v>
      </c>
      <c r="E409" t="s">
        <v>28</v>
      </c>
      <c r="F409" s="23" t="s">
        <v>24</v>
      </c>
      <c r="G409" s="23"/>
      <c r="H409" s="23">
        <v>0.56000000000000005</v>
      </c>
      <c r="I409">
        <v>1</v>
      </c>
      <c r="J409" s="24" t="str">
        <f>VLOOKUP(H409,[1]Güteklasse!$B$4:$C$8,2)</f>
        <v>C</v>
      </c>
      <c r="K409" t="str">
        <f>VLOOKUP(E409,[1]Händleradressen!$B$3:$E$6,4,0)</f>
        <v>München</v>
      </c>
      <c r="L409" t="s">
        <v>27</v>
      </c>
      <c r="M409" s="21">
        <v>409</v>
      </c>
      <c r="N409" s="22">
        <v>0.56999999999999995</v>
      </c>
      <c r="O409" s="22">
        <f t="shared" si="7"/>
        <v>233.12999999999997</v>
      </c>
      <c r="P409" s="22"/>
      <c r="Q409" s="22"/>
    </row>
    <row r="410" spans="1:17" x14ac:dyDescent="0.25">
      <c r="A410" s="20">
        <v>158</v>
      </c>
      <c r="B410" t="s">
        <v>29</v>
      </c>
      <c r="C410" t="s">
        <v>25</v>
      </c>
      <c r="D410" t="s">
        <v>35</v>
      </c>
      <c r="E410" t="s">
        <v>30</v>
      </c>
      <c r="F410" s="23" t="s">
        <v>24</v>
      </c>
      <c r="G410" s="23"/>
      <c r="H410" s="23">
        <v>0.27</v>
      </c>
      <c r="I410">
        <v>4</v>
      </c>
      <c r="J410" s="24" t="str">
        <f>VLOOKUP(H410,[1]Güteklasse!$B$4:$C$8,2)</f>
        <v>A</v>
      </c>
      <c r="K410" t="str">
        <f>VLOOKUP(E410,[1]Händleradressen!$B$3:$E$6,4,0)</f>
        <v>Hamburg</v>
      </c>
      <c r="L410" t="s">
        <v>27</v>
      </c>
      <c r="M410" s="21">
        <v>648</v>
      </c>
      <c r="N410" s="22">
        <v>0.36</v>
      </c>
      <c r="O410" s="22">
        <f t="shared" si="7"/>
        <v>233.28</v>
      </c>
      <c r="P410" s="22"/>
      <c r="Q410" s="22"/>
    </row>
    <row r="411" spans="1:17" x14ac:dyDescent="0.25">
      <c r="A411" s="20">
        <v>45</v>
      </c>
      <c r="B411" t="s">
        <v>32</v>
      </c>
      <c r="C411" t="s">
        <v>31</v>
      </c>
      <c r="D411" t="s">
        <v>37</v>
      </c>
      <c r="E411" t="s">
        <v>30</v>
      </c>
      <c r="F411" s="23" t="s">
        <v>24</v>
      </c>
      <c r="G411" s="23"/>
      <c r="H411" s="23">
        <v>0.08</v>
      </c>
      <c r="I411">
        <v>2</v>
      </c>
      <c r="J411" s="24" t="str">
        <f>VLOOKUP(H411,[1]Güteklasse!$B$4:$C$8,2)</f>
        <v>A</v>
      </c>
      <c r="K411" t="str">
        <f>VLOOKUP(E411,[1]Händleradressen!$B$3:$E$6,4,0)</f>
        <v>Hamburg</v>
      </c>
      <c r="L411" t="s">
        <v>22</v>
      </c>
      <c r="M411" s="21">
        <v>5</v>
      </c>
      <c r="N411" s="22">
        <v>47.76</v>
      </c>
      <c r="O411" s="22">
        <f t="shared" si="7"/>
        <v>238.79999999999998</v>
      </c>
      <c r="P411" s="22"/>
      <c r="Q411" s="22"/>
    </row>
    <row r="412" spans="1:17" x14ac:dyDescent="0.25">
      <c r="A412" s="20">
        <v>217</v>
      </c>
      <c r="B412" t="s">
        <v>32</v>
      </c>
      <c r="C412" t="s">
        <v>25</v>
      </c>
      <c r="D412" t="s">
        <v>21</v>
      </c>
      <c r="E412" t="s">
        <v>30</v>
      </c>
      <c r="F412" s="23"/>
      <c r="G412" s="23"/>
      <c r="H412" s="23">
        <v>0.36</v>
      </c>
      <c r="I412">
        <v>4</v>
      </c>
      <c r="J412" s="24" t="str">
        <f>VLOOKUP(H412,[1]Güteklasse!$B$4:$C$8,2)</f>
        <v>B</v>
      </c>
      <c r="K412" t="str">
        <f>VLOOKUP(E412,[1]Händleradressen!$B$3:$E$6,4,0)</f>
        <v>Hamburg</v>
      </c>
      <c r="L412" t="s">
        <v>27</v>
      </c>
      <c r="M412" s="21">
        <v>244</v>
      </c>
      <c r="N412" s="22">
        <v>0.98</v>
      </c>
      <c r="O412" s="22">
        <f t="shared" si="7"/>
        <v>239.12</v>
      </c>
      <c r="P412" s="22"/>
      <c r="Q412" s="22"/>
    </row>
    <row r="413" spans="1:17" x14ac:dyDescent="0.25">
      <c r="A413" s="20">
        <v>408</v>
      </c>
      <c r="B413" t="s">
        <v>29</v>
      </c>
      <c r="C413" t="s">
        <v>20</v>
      </c>
      <c r="D413" t="s">
        <v>21</v>
      </c>
      <c r="E413" t="s">
        <v>38</v>
      </c>
      <c r="F413" s="23" t="s">
        <v>24</v>
      </c>
      <c r="G413" s="23"/>
      <c r="H413" s="23">
        <v>0.67</v>
      </c>
      <c r="I413">
        <v>5</v>
      </c>
      <c r="J413" s="24" t="str">
        <f>VLOOKUP(H413,[1]Güteklasse!$B$4:$C$8,2)</f>
        <v>D</v>
      </c>
      <c r="K413" t="str">
        <f>VLOOKUP(E413,[1]Händleradressen!$B$3:$E$6,4,0)</f>
        <v>Köln</v>
      </c>
      <c r="L413" t="s">
        <v>22</v>
      </c>
      <c r="M413" s="21">
        <v>23</v>
      </c>
      <c r="N413" s="22">
        <v>53.68</v>
      </c>
      <c r="O413" s="22">
        <f t="shared" si="7"/>
        <v>1234.6400000000001</v>
      </c>
      <c r="P413" s="22"/>
      <c r="Q413" s="22"/>
    </row>
    <row r="414" spans="1:17" x14ac:dyDescent="0.25">
      <c r="A414" s="20">
        <v>189</v>
      </c>
      <c r="B414" t="s">
        <v>29</v>
      </c>
      <c r="C414" t="s">
        <v>31</v>
      </c>
      <c r="D414" t="s">
        <v>21</v>
      </c>
      <c r="E414" t="s">
        <v>23</v>
      </c>
      <c r="F414" s="23"/>
      <c r="G414" s="23"/>
      <c r="H414" s="23">
        <v>0.33</v>
      </c>
      <c r="I414">
        <v>2</v>
      </c>
      <c r="J414" s="24" t="str">
        <f>VLOOKUP(H414,[1]Güteklasse!$B$4:$C$8,2)</f>
        <v>A</v>
      </c>
      <c r="K414" t="str">
        <f>VLOOKUP(E414,[1]Händleradressen!$B$3:$E$6,4,0)</f>
        <v>Düsseldorf</v>
      </c>
      <c r="L414" t="s">
        <v>27</v>
      </c>
      <c r="M414" s="21">
        <v>925</v>
      </c>
      <c r="N414" s="22">
        <v>0.26</v>
      </c>
      <c r="O414" s="22">
        <f t="shared" si="7"/>
        <v>240.5</v>
      </c>
      <c r="P414" s="22"/>
      <c r="Q414" s="22"/>
    </row>
    <row r="415" spans="1:17" x14ac:dyDescent="0.25">
      <c r="A415" s="20">
        <v>410</v>
      </c>
      <c r="B415" t="s">
        <v>19</v>
      </c>
      <c r="C415" t="s">
        <v>25</v>
      </c>
      <c r="D415" t="s">
        <v>26</v>
      </c>
      <c r="E415" t="s">
        <v>23</v>
      </c>
      <c r="F415" s="23" t="s">
        <v>24</v>
      </c>
      <c r="G415" s="23"/>
      <c r="H415" s="23">
        <v>0.68</v>
      </c>
      <c r="I415">
        <v>2</v>
      </c>
      <c r="J415" s="24" t="str">
        <f>VLOOKUP(H415,[1]Güteklasse!$B$4:$C$8,2)</f>
        <v>D</v>
      </c>
      <c r="K415" t="str">
        <f>VLOOKUP(E415,[1]Händleradressen!$B$3:$E$6,4,0)</f>
        <v>Düsseldorf</v>
      </c>
      <c r="L415" t="s">
        <v>27</v>
      </c>
      <c r="M415" s="21">
        <v>1374</v>
      </c>
      <c r="N415" s="22">
        <v>0.98</v>
      </c>
      <c r="O415" s="22">
        <f t="shared" si="7"/>
        <v>1346.52</v>
      </c>
      <c r="P415" s="22"/>
      <c r="Q415" s="22"/>
    </row>
    <row r="416" spans="1:17" x14ac:dyDescent="0.25">
      <c r="A416" s="20">
        <v>167</v>
      </c>
      <c r="B416" t="s">
        <v>32</v>
      </c>
      <c r="C416" t="s">
        <v>20</v>
      </c>
      <c r="D416" t="s">
        <v>26</v>
      </c>
      <c r="E416" t="s">
        <v>38</v>
      </c>
      <c r="F416" s="23" t="s">
        <v>24</v>
      </c>
      <c r="G416" s="23"/>
      <c r="H416" s="23">
        <v>0.28000000000000003</v>
      </c>
      <c r="I416">
        <v>2</v>
      </c>
      <c r="J416" s="24" t="str">
        <f>VLOOKUP(H416,[1]Güteklasse!$B$4:$C$8,2)</f>
        <v>A</v>
      </c>
      <c r="K416" t="str">
        <f>VLOOKUP(E416,[1]Händleradressen!$B$3:$E$6,4,0)</f>
        <v>Köln</v>
      </c>
      <c r="L416" t="s">
        <v>27</v>
      </c>
      <c r="M416" s="21">
        <v>339</v>
      </c>
      <c r="N416" s="22">
        <v>0.71</v>
      </c>
      <c r="O416" s="22">
        <f t="shared" si="7"/>
        <v>240.69</v>
      </c>
      <c r="P416" s="22"/>
      <c r="Q416" s="22"/>
    </row>
    <row r="417" spans="1:17" x14ac:dyDescent="0.25">
      <c r="A417" s="20">
        <v>48</v>
      </c>
      <c r="B417" t="s">
        <v>19</v>
      </c>
      <c r="C417" t="s">
        <v>36</v>
      </c>
      <c r="D417" t="s">
        <v>26</v>
      </c>
      <c r="E417" t="s">
        <v>38</v>
      </c>
      <c r="F417" s="23" t="s">
        <v>24</v>
      </c>
      <c r="G417" s="23"/>
      <c r="H417" s="23">
        <v>0.09</v>
      </c>
      <c r="I417">
        <v>5</v>
      </c>
      <c r="J417" s="24" t="str">
        <f>VLOOKUP(H417,[1]Güteklasse!$B$4:$C$8,2)</f>
        <v>A</v>
      </c>
      <c r="K417" t="str">
        <f>VLOOKUP(E417,[1]Händleradressen!$B$3:$E$6,4,0)</f>
        <v>Köln</v>
      </c>
      <c r="L417" t="s">
        <v>27</v>
      </c>
      <c r="M417" s="21">
        <v>4124</v>
      </c>
      <c r="N417" s="22">
        <v>0.06</v>
      </c>
      <c r="O417" s="22">
        <f t="shared" si="7"/>
        <v>247.44</v>
      </c>
      <c r="P417" s="22"/>
      <c r="Q417" s="22"/>
    </row>
    <row r="418" spans="1:17" x14ac:dyDescent="0.25">
      <c r="A418" s="20">
        <v>159</v>
      </c>
      <c r="B418" t="s">
        <v>29</v>
      </c>
      <c r="C418" t="s">
        <v>20</v>
      </c>
      <c r="D418" t="s">
        <v>21</v>
      </c>
      <c r="E418" t="s">
        <v>30</v>
      </c>
      <c r="F418" s="23"/>
      <c r="G418" s="23"/>
      <c r="H418" s="23">
        <v>0.27</v>
      </c>
      <c r="I418">
        <v>4</v>
      </c>
      <c r="J418" s="24" t="str">
        <f>VLOOKUP(H418,[1]Güteklasse!$B$4:$C$8,2)</f>
        <v>A</v>
      </c>
      <c r="K418" t="str">
        <f>VLOOKUP(E418,[1]Händleradressen!$B$3:$E$6,4,0)</f>
        <v>Hamburg</v>
      </c>
      <c r="L418" t="s">
        <v>27</v>
      </c>
      <c r="M418" s="21">
        <v>327</v>
      </c>
      <c r="N418" s="22">
        <v>0.76</v>
      </c>
      <c r="O418" s="22">
        <f t="shared" si="7"/>
        <v>248.52</v>
      </c>
      <c r="P418" s="22"/>
      <c r="Q418" s="22"/>
    </row>
    <row r="419" spans="1:17" x14ac:dyDescent="0.25">
      <c r="A419" s="20">
        <v>414</v>
      </c>
      <c r="B419" t="s">
        <v>29</v>
      </c>
      <c r="C419" t="s">
        <v>31</v>
      </c>
      <c r="D419" t="s">
        <v>35</v>
      </c>
      <c r="E419" t="s">
        <v>23</v>
      </c>
      <c r="F419" s="23" t="s">
        <v>24</v>
      </c>
      <c r="G419" s="23" t="s">
        <v>24</v>
      </c>
      <c r="H419" s="23">
        <v>0.68</v>
      </c>
      <c r="I419">
        <v>3</v>
      </c>
      <c r="J419" s="24" t="str">
        <f>VLOOKUP(H419,[1]Güteklasse!$B$4:$C$8,2)</f>
        <v>D</v>
      </c>
      <c r="K419" t="str">
        <f>VLOOKUP(E419,[1]Händleradressen!$B$3:$E$6,4,0)</f>
        <v>Düsseldorf</v>
      </c>
      <c r="L419" t="s">
        <v>22</v>
      </c>
      <c r="M419" s="21">
        <v>33</v>
      </c>
      <c r="N419" s="22">
        <v>54.65</v>
      </c>
      <c r="O419" s="22">
        <f t="shared" si="7"/>
        <v>1803.45</v>
      </c>
      <c r="P419" s="22"/>
      <c r="Q419" s="22"/>
    </row>
    <row r="420" spans="1:17" x14ac:dyDescent="0.25">
      <c r="A420" s="20">
        <v>73</v>
      </c>
      <c r="B420" t="s">
        <v>29</v>
      </c>
      <c r="C420" t="s">
        <v>25</v>
      </c>
      <c r="D420" t="s">
        <v>34</v>
      </c>
      <c r="E420" t="s">
        <v>38</v>
      </c>
      <c r="F420" s="23" t="s">
        <v>24</v>
      </c>
      <c r="G420" s="23"/>
      <c r="H420" s="23">
        <v>0.13</v>
      </c>
      <c r="I420">
        <v>3</v>
      </c>
      <c r="J420" s="24" t="str">
        <f>VLOOKUP(H420,[1]Güteklasse!$B$4:$C$8,2)</f>
        <v>A</v>
      </c>
      <c r="K420" t="str">
        <f>VLOOKUP(E420,[1]Händleradressen!$B$3:$E$6,4,0)</f>
        <v>Köln</v>
      </c>
      <c r="L420" t="s">
        <v>22</v>
      </c>
      <c r="M420" s="21">
        <v>5</v>
      </c>
      <c r="N420" s="22">
        <v>50.42</v>
      </c>
      <c r="O420" s="22">
        <f t="shared" si="7"/>
        <v>252.10000000000002</v>
      </c>
      <c r="P420" s="22"/>
      <c r="Q420" s="22"/>
    </row>
    <row r="421" spans="1:17" x14ac:dyDescent="0.25">
      <c r="A421" s="20">
        <v>416</v>
      </c>
      <c r="B421" t="s">
        <v>29</v>
      </c>
      <c r="C421" t="s">
        <v>31</v>
      </c>
      <c r="D421" t="s">
        <v>40</v>
      </c>
      <c r="E421" t="s">
        <v>23</v>
      </c>
      <c r="F421" s="23" t="s">
        <v>24</v>
      </c>
      <c r="G421" s="23" t="s">
        <v>24</v>
      </c>
      <c r="H421" s="23">
        <v>0.7</v>
      </c>
      <c r="I421">
        <v>2</v>
      </c>
      <c r="J421" s="24" t="str">
        <f>VLOOKUP(H421,[1]Güteklasse!$B$4:$C$8,2)</f>
        <v>D</v>
      </c>
      <c r="K421" t="str">
        <f>VLOOKUP(E421,[1]Händleradressen!$B$3:$E$6,4,0)</f>
        <v>Düsseldorf</v>
      </c>
      <c r="L421" t="s">
        <v>22</v>
      </c>
      <c r="M421" s="21">
        <v>27</v>
      </c>
      <c r="N421" s="22">
        <v>51.74</v>
      </c>
      <c r="O421" s="22">
        <f t="shared" si="7"/>
        <v>1396.98</v>
      </c>
      <c r="P421" s="22"/>
      <c r="Q421" s="22"/>
    </row>
    <row r="422" spans="1:17" x14ac:dyDescent="0.25">
      <c r="A422" s="20">
        <v>336</v>
      </c>
      <c r="B422" t="s">
        <v>29</v>
      </c>
      <c r="C422" t="s">
        <v>20</v>
      </c>
      <c r="D422" t="s">
        <v>34</v>
      </c>
      <c r="E422" t="s">
        <v>23</v>
      </c>
      <c r="F422" s="23" t="s">
        <v>24</v>
      </c>
      <c r="G422" s="23" t="s">
        <v>24</v>
      </c>
      <c r="H422" s="23">
        <v>0.56000000000000005</v>
      </c>
      <c r="I422">
        <v>3</v>
      </c>
      <c r="J422" s="24" t="str">
        <f>VLOOKUP(H422,[1]Güteklasse!$B$4:$C$8,2)</f>
        <v>C</v>
      </c>
      <c r="K422" t="str">
        <f>VLOOKUP(E422,[1]Händleradressen!$B$3:$E$6,4,0)</f>
        <v>Düsseldorf</v>
      </c>
      <c r="L422" t="s">
        <v>22</v>
      </c>
      <c r="M422" s="21">
        <v>5</v>
      </c>
      <c r="N422" s="22">
        <v>51.15</v>
      </c>
      <c r="O422" s="22">
        <f t="shared" si="7"/>
        <v>255.75</v>
      </c>
      <c r="P422" s="22"/>
      <c r="Q422" s="22"/>
    </row>
    <row r="423" spans="1:17" x14ac:dyDescent="0.25">
      <c r="A423" s="20">
        <v>418</v>
      </c>
      <c r="B423" t="s">
        <v>19</v>
      </c>
      <c r="C423" t="s">
        <v>20</v>
      </c>
      <c r="D423" t="s">
        <v>21</v>
      </c>
      <c r="E423" t="s">
        <v>30</v>
      </c>
      <c r="F423" s="23"/>
      <c r="G423" s="23"/>
      <c r="H423" s="23">
        <v>0.71</v>
      </c>
      <c r="I423">
        <v>1</v>
      </c>
      <c r="J423" s="24" t="str">
        <f>VLOOKUP(H423,[1]Güteklasse!$B$4:$C$8,2)</f>
        <v>D</v>
      </c>
      <c r="K423" t="str">
        <f>VLOOKUP(E423,[1]Händleradressen!$B$3:$E$6,4,0)</f>
        <v>Hamburg</v>
      </c>
      <c r="L423" t="s">
        <v>27</v>
      </c>
      <c r="M423" s="21">
        <v>3453</v>
      </c>
      <c r="N423" s="22">
        <v>0.79</v>
      </c>
      <c r="O423" s="22">
        <f t="shared" si="7"/>
        <v>2727.8700000000003</v>
      </c>
      <c r="P423" s="22"/>
      <c r="Q423" s="22"/>
    </row>
    <row r="424" spans="1:17" x14ac:dyDescent="0.25">
      <c r="A424" s="20">
        <v>419</v>
      </c>
      <c r="B424" t="s">
        <v>19</v>
      </c>
      <c r="C424" t="s">
        <v>20</v>
      </c>
      <c r="D424" t="s">
        <v>26</v>
      </c>
      <c r="E424" t="s">
        <v>38</v>
      </c>
      <c r="F424" s="23"/>
      <c r="G424" s="23" t="s">
        <v>24</v>
      </c>
      <c r="H424" s="23">
        <v>0.71</v>
      </c>
      <c r="I424">
        <v>2</v>
      </c>
      <c r="J424" s="24" t="str">
        <f>VLOOKUP(H424,[1]Güteklasse!$B$4:$C$8,2)</f>
        <v>D</v>
      </c>
      <c r="K424" t="str">
        <f>VLOOKUP(E424,[1]Händleradressen!$B$3:$E$6,4,0)</f>
        <v>Köln</v>
      </c>
      <c r="L424" t="s">
        <v>22</v>
      </c>
      <c r="M424" s="21">
        <v>5673</v>
      </c>
      <c r="N424" s="22">
        <v>53.3</v>
      </c>
      <c r="O424" s="22">
        <f t="shared" si="7"/>
        <v>302370.89999999997</v>
      </c>
      <c r="P424" s="22"/>
      <c r="Q424" s="22"/>
    </row>
    <row r="425" spans="1:17" x14ac:dyDescent="0.25">
      <c r="A425" s="20">
        <v>420</v>
      </c>
      <c r="B425" t="s">
        <v>29</v>
      </c>
      <c r="C425" t="s">
        <v>31</v>
      </c>
      <c r="D425" t="s">
        <v>33</v>
      </c>
      <c r="E425" t="s">
        <v>23</v>
      </c>
      <c r="F425" s="23" t="s">
        <v>24</v>
      </c>
      <c r="G425" s="23" t="s">
        <v>24</v>
      </c>
      <c r="H425" s="23">
        <v>0.71</v>
      </c>
      <c r="I425">
        <v>3</v>
      </c>
      <c r="J425" s="24" t="str">
        <f>VLOOKUP(H425,[1]Güteklasse!$B$4:$C$8,2)</f>
        <v>D</v>
      </c>
      <c r="K425" t="str">
        <f>VLOOKUP(E425,[1]Händleradressen!$B$3:$E$6,4,0)</f>
        <v>Düsseldorf</v>
      </c>
      <c r="L425" t="s">
        <v>22</v>
      </c>
      <c r="M425" s="21">
        <v>21</v>
      </c>
      <c r="N425" s="22">
        <v>46.53</v>
      </c>
      <c r="O425" s="22">
        <f t="shared" si="7"/>
        <v>977.13</v>
      </c>
      <c r="P425" s="22"/>
      <c r="Q425" s="22"/>
    </row>
    <row r="426" spans="1:17" x14ac:dyDescent="0.25">
      <c r="A426" s="20">
        <v>421</v>
      </c>
      <c r="B426" t="s">
        <v>29</v>
      </c>
      <c r="C426" t="s">
        <v>20</v>
      </c>
      <c r="D426" t="s">
        <v>37</v>
      </c>
      <c r="E426" t="s">
        <v>38</v>
      </c>
      <c r="F426" s="23"/>
      <c r="G426" s="23" t="s">
        <v>24</v>
      </c>
      <c r="H426" s="23">
        <v>0.71</v>
      </c>
      <c r="I426">
        <v>2</v>
      </c>
      <c r="J426" s="24" t="str">
        <f>VLOOKUP(H426,[1]Güteklasse!$B$4:$C$8,2)</f>
        <v>D</v>
      </c>
      <c r="K426" t="str">
        <f>VLOOKUP(E426,[1]Händleradressen!$B$3:$E$6,4,0)</f>
        <v>Köln</v>
      </c>
      <c r="L426" t="s">
        <v>22</v>
      </c>
      <c r="M426" s="21">
        <v>34</v>
      </c>
      <c r="N426" s="22">
        <v>52.6</v>
      </c>
      <c r="O426" s="22">
        <f t="shared" si="7"/>
        <v>1788.4</v>
      </c>
      <c r="P426" s="22"/>
      <c r="Q426" s="22"/>
    </row>
    <row r="427" spans="1:17" x14ac:dyDescent="0.25">
      <c r="A427" s="20">
        <v>422</v>
      </c>
      <c r="B427" t="s">
        <v>29</v>
      </c>
      <c r="C427" t="s">
        <v>20</v>
      </c>
      <c r="D427" t="s">
        <v>26</v>
      </c>
      <c r="E427" t="s">
        <v>38</v>
      </c>
      <c r="F427" s="23" t="s">
        <v>24</v>
      </c>
      <c r="G427" s="23" t="s">
        <v>24</v>
      </c>
      <c r="H427" s="23">
        <v>0.71</v>
      </c>
      <c r="I427">
        <v>5</v>
      </c>
      <c r="J427" s="24" t="str">
        <f>VLOOKUP(H427,[1]Güteklasse!$B$4:$C$8,2)</f>
        <v>D</v>
      </c>
      <c r="K427" t="str">
        <f>VLOOKUP(E427,[1]Händleradressen!$B$3:$E$6,4,0)</f>
        <v>Köln</v>
      </c>
      <c r="L427" t="s">
        <v>22</v>
      </c>
      <c r="M427" s="21">
        <v>45</v>
      </c>
      <c r="N427" s="22">
        <v>47.23</v>
      </c>
      <c r="O427" s="22">
        <f t="shared" si="7"/>
        <v>2125.35</v>
      </c>
      <c r="P427" s="22"/>
      <c r="Q427" s="22"/>
    </row>
    <row r="428" spans="1:17" x14ac:dyDescent="0.25">
      <c r="A428" s="20">
        <v>164</v>
      </c>
      <c r="B428" t="s">
        <v>29</v>
      </c>
      <c r="C428" t="s">
        <v>25</v>
      </c>
      <c r="D428" t="s">
        <v>34</v>
      </c>
      <c r="E428" t="s">
        <v>23</v>
      </c>
      <c r="F428" s="23" t="s">
        <v>24</v>
      </c>
      <c r="G428" s="23"/>
      <c r="H428" s="23">
        <v>0.28000000000000003</v>
      </c>
      <c r="I428">
        <v>3</v>
      </c>
      <c r="J428" s="24" t="str">
        <f>VLOOKUP(H428,[1]Güteklasse!$B$4:$C$8,2)</f>
        <v>A</v>
      </c>
      <c r="K428" t="str">
        <f>VLOOKUP(E428,[1]Händleradressen!$B$3:$E$6,4,0)</f>
        <v>Düsseldorf</v>
      </c>
      <c r="L428" t="s">
        <v>27</v>
      </c>
      <c r="M428" s="21">
        <v>989</v>
      </c>
      <c r="N428" s="22">
        <v>0.26</v>
      </c>
      <c r="O428" s="22">
        <f t="shared" si="7"/>
        <v>257.14</v>
      </c>
      <c r="P428" s="22"/>
      <c r="Q428" s="22"/>
    </row>
    <row r="429" spans="1:17" x14ac:dyDescent="0.25">
      <c r="A429" s="20">
        <v>16</v>
      </c>
      <c r="B429" t="s">
        <v>32</v>
      </c>
      <c r="C429" t="s">
        <v>31</v>
      </c>
      <c r="D429" t="s">
        <v>34</v>
      </c>
      <c r="E429" t="s">
        <v>28</v>
      </c>
      <c r="F429" s="23"/>
      <c r="G429" s="23"/>
      <c r="H429" s="23">
        <v>0.03</v>
      </c>
      <c r="I429">
        <v>4</v>
      </c>
      <c r="J429" s="24" t="str">
        <f>VLOOKUP(H429,[1]Güteklasse!$B$4:$C$8,2)</f>
        <v>A</v>
      </c>
      <c r="K429" t="str">
        <f>VLOOKUP(E429,[1]Händleradressen!$B$3:$E$6,4,0)</f>
        <v>München</v>
      </c>
      <c r="L429" t="s">
        <v>27</v>
      </c>
      <c r="M429" s="21">
        <v>801</v>
      </c>
      <c r="N429" s="22">
        <v>0.33</v>
      </c>
      <c r="O429" s="22">
        <f t="shared" si="7"/>
        <v>264.33</v>
      </c>
      <c r="P429" s="22"/>
      <c r="Q429" s="22"/>
    </row>
    <row r="430" spans="1:17" x14ac:dyDescent="0.25">
      <c r="A430" s="20">
        <v>425</v>
      </c>
      <c r="B430" t="s">
        <v>32</v>
      </c>
      <c r="C430" t="s">
        <v>20</v>
      </c>
      <c r="D430" t="s">
        <v>34</v>
      </c>
      <c r="E430" t="s">
        <v>38</v>
      </c>
      <c r="F430" s="23" t="s">
        <v>24</v>
      </c>
      <c r="G430" s="23" t="s">
        <v>24</v>
      </c>
      <c r="H430" s="23">
        <v>0.71</v>
      </c>
      <c r="I430">
        <v>3</v>
      </c>
      <c r="J430" s="24" t="str">
        <f>VLOOKUP(H430,[1]Güteklasse!$B$4:$C$8,2)</f>
        <v>D</v>
      </c>
      <c r="K430" t="str">
        <f>VLOOKUP(E430,[1]Händleradressen!$B$3:$E$6,4,0)</f>
        <v>Köln</v>
      </c>
      <c r="L430" t="s">
        <v>22</v>
      </c>
      <c r="M430" s="21">
        <v>47</v>
      </c>
      <c r="N430" s="22">
        <v>51.54</v>
      </c>
      <c r="O430" s="22">
        <f t="shared" si="7"/>
        <v>2422.38</v>
      </c>
      <c r="P430" s="22"/>
      <c r="Q430" s="22"/>
    </row>
    <row r="431" spans="1:17" x14ac:dyDescent="0.25">
      <c r="A431" s="20">
        <v>466</v>
      </c>
      <c r="B431" t="s">
        <v>19</v>
      </c>
      <c r="C431" t="s">
        <v>20</v>
      </c>
      <c r="D431" t="s">
        <v>26</v>
      </c>
      <c r="E431" t="s">
        <v>28</v>
      </c>
      <c r="F431" s="23" t="s">
        <v>24</v>
      </c>
      <c r="G431" s="23"/>
      <c r="H431" s="23">
        <v>0.78</v>
      </c>
      <c r="I431">
        <v>4</v>
      </c>
      <c r="J431" s="24" t="str">
        <f>VLOOKUP(H431,[1]Güteklasse!$B$4:$C$8,2)</f>
        <v>D</v>
      </c>
      <c r="K431" t="str">
        <f>VLOOKUP(E431,[1]Händleradressen!$B$3:$E$6,4,0)</f>
        <v>München</v>
      </c>
      <c r="L431" t="s">
        <v>27</v>
      </c>
      <c r="M431" s="21">
        <v>889</v>
      </c>
      <c r="N431" s="22">
        <v>0.3</v>
      </c>
      <c r="O431" s="22">
        <f t="shared" si="7"/>
        <v>266.7</v>
      </c>
      <c r="P431" s="22"/>
      <c r="Q431" s="22"/>
    </row>
    <row r="432" spans="1:17" x14ac:dyDescent="0.25">
      <c r="A432" s="20">
        <v>427</v>
      </c>
      <c r="B432" t="s">
        <v>19</v>
      </c>
      <c r="C432" t="s">
        <v>20</v>
      </c>
      <c r="D432" t="s">
        <v>26</v>
      </c>
      <c r="E432" t="s">
        <v>30</v>
      </c>
      <c r="F432" s="23" t="s">
        <v>24</v>
      </c>
      <c r="G432" s="23"/>
      <c r="H432" s="23">
        <v>0.72</v>
      </c>
      <c r="I432">
        <v>4</v>
      </c>
      <c r="J432" s="24" t="str">
        <f>VLOOKUP(H432,[1]Güteklasse!$B$4:$C$8,2)</f>
        <v>D</v>
      </c>
      <c r="K432" t="str">
        <f>VLOOKUP(E432,[1]Händleradressen!$B$3:$E$6,4,0)</f>
        <v>Hamburg</v>
      </c>
      <c r="L432" t="s">
        <v>27</v>
      </c>
      <c r="M432" s="21">
        <v>7453</v>
      </c>
      <c r="N432" s="22">
        <v>0.16</v>
      </c>
      <c r="O432" s="22">
        <f t="shared" si="7"/>
        <v>1192.48</v>
      </c>
      <c r="P432" s="22"/>
      <c r="Q432" s="22"/>
    </row>
    <row r="433" spans="1:17" x14ac:dyDescent="0.25">
      <c r="A433" s="20">
        <v>428</v>
      </c>
      <c r="B433" t="s">
        <v>19</v>
      </c>
      <c r="C433" t="s">
        <v>36</v>
      </c>
      <c r="D433" t="s">
        <v>21</v>
      </c>
      <c r="E433" t="s">
        <v>23</v>
      </c>
      <c r="F433" s="23"/>
      <c r="G433" s="23"/>
      <c r="H433" s="23">
        <v>0.72</v>
      </c>
      <c r="I433">
        <v>3</v>
      </c>
      <c r="J433" s="24" t="str">
        <f>VLOOKUP(H433,[1]Güteklasse!$B$4:$C$8,2)</f>
        <v>D</v>
      </c>
      <c r="K433" t="str">
        <f>VLOOKUP(E433,[1]Händleradressen!$B$3:$E$6,4,0)</f>
        <v>Düsseldorf</v>
      </c>
      <c r="L433" t="s">
        <v>22</v>
      </c>
      <c r="M433" s="21">
        <v>1654</v>
      </c>
      <c r="N433" s="22">
        <v>50.33</v>
      </c>
      <c r="O433" s="22">
        <f t="shared" si="7"/>
        <v>83245.819999999992</v>
      </c>
      <c r="P433" s="22"/>
      <c r="Q433" s="22"/>
    </row>
    <row r="434" spans="1:17" x14ac:dyDescent="0.25">
      <c r="A434" s="20">
        <v>429</v>
      </c>
      <c r="B434" t="s">
        <v>29</v>
      </c>
      <c r="C434" t="s">
        <v>20</v>
      </c>
      <c r="D434" t="s">
        <v>35</v>
      </c>
      <c r="E434" t="s">
        <v>38</v>
      </c>
      <c r="F434" s="23" t="s">
        <v>24</v>
      </c>
      <c r="G434" s="23"/>
      <c r="H434" s="23">
        <v>0.72</v>
      </c>
      <c r="I434">
        <v>3</v>
      </c>
      <c r="J434" s="24" t="str">
        <f>VLOOKUP(H434,[1]Güteklasse!$B$4:$C$8,2)</f>
        <v>D</v>
      </c>
      <c r="K434" t="str">
        <f>VLOOKUP(E434,[1]Händleradressen!$B$3:$E$6,4,0)</f>
        <v>Köln</v>
      </c>
      <c r="L434" t="s">
        <v>27</v>
      </c>
      <c r="M434" s="21">
        <v>980</v>
      </c>
      <c r="N434" s="22">
        <v>0.87</v>
      </c>
      <c r="O434" s="22">
        <f t="shared" si="7"/>
        <v>852.6</v>
      </c>
      <c r="P434" s="22"/>
      <c r="Q434" s="22"/>
    </row>
    <row r="435" spans="1:17" x14ac:dyDescent="0.25">
      <c r="A435" s="20">
        <v>430</v>
      </c>
      <c r="B435" t="s">
        <v>29</v>
      </c>
      <c r="C435" t="s">
        <v>36</v>
      </c>
      <c r="D435" t="s">
        <v>34</v>
      </c>
      <c r="E435" t="s">
        <v>30</v>
      </c>
      <c r="F435" s="23" t="s">
        <v>24</v>
      </c>
      <c r="G435" s="23"/>
      <c r="H435" s="23">
        <v>0.72</v>
      </c>
      <c r="I435">
        <v>2</v>
      </c>
      <c r="J435" s="24" t="str">
        <f>VLOOKUP(H435,[1]Güteklasse!$B$4:$C$8,2)</f>
        <v>D</v>
      </c>
      <c r="K435" t="str">
        <f>VLOOKUP(E435,[1]Händleradressen!$B$3:$E$6,4,0)</f>
        <v>Hamburg</v>
      </c>
      <c r="L435" t="s">
        <v>22</v>
      </c>
      <c r="M435" s="21">
        <v>50</v>
      </c>
      <c r="N435" s="22">
        <v>49.71</v>
      </c>
      <c r="O435" s="22">
        <f t="shared" si="7"/>
        <v>2485.5</v>
      </c>
      <c r="P435" s="22"/>
      <c r="Q435" s="22"/>
    </row>
    <row r="436" spans="1:17" x14ac:dyDescent="0.25">
      <c r="A436" s="20">
        <v>431</v>
      </c>
      <c r="B436" t="s">
        <v>32</v>
      </c>
      <c r="C436" t="s">
        <v>36</v>
      </c>
      <c r="D436" t="s">
        <v>26</v>
      </c>
      <c r="E436" t="s">
        <v>28</v>
      </c>
      <c r="F436" s="23" t="s">
        <v>24</v>
      </c>
      <c r="G436" s="23"/>
      <c r="H436" s="23">
        <v>0.72</v>
      </c>
      <c r="I436">
        <v>4</v>
      </c>
      <c r="J436" s="24" t="str">
        <f>VLOOKUP(H436,[1]Güteklasse!$B$4:$C$8,2)</f>
        <v>D</v>
      </c>
      <c r="K436" t="str">
        <f>VLOOKUP(E436,[1]Händleradressen!$B$3:$E$6,4,0)</f>
        <v>München</v>
      </c>
      <c r="L436" t="s">
        <v>27</v>
      </c>
      <c r="M436" s="21">
        <v>814</v>
      </c>
      <c r="N436" s="22">
        <v>0.71</v>
      </c>
      <c r="O436" s="22">
        <f t="shared" si="7"/>
        <v>577.93999999999994</v>
      </c>
      <c r="P436" s="22"/>
      <c r="Q436" s="22"/>
    </row>
    <row r="437" spans="1:17" x14ac:dyDescent="0.25">
      <c r="A437" s="20">
        <v>432</v>
      </c>
      <c r="B437" t="s">
        <v>32</v>
      </c>
      <c r="C437" t="s">
        <v>20</v>
      </c>
      <c r="D437" t="s">
        <v>34</v>
      </c>
      <c r="E437" t="s">
        <v>38</v>
      </c>
      <c r="F437" s="23" t="s">
        <v>24</v>
      </c>
      <c r="G437" s="23" t="s">
        <v>24</v>
      </c>
      <c r="H437" s="23">
        <v>0.72</v>
      </c>
      <c r="I437">
        <v>3</v>
      </c>
      <c r="J437" s="24" t="str">
        <f>VLOOKUP(H437,[1]Güteklasse!$B$4:$C$8,2)</f>
        <v>D</v>
      </c>
      <c r="K437" t="str">
        <f>VLOOKUP(E437,[1]Händleradressen!$B$3:$E$6,4,0)</f>
        <v>Köln</v>
      </c>
      <c r="L437" t="s">
        <v>22</v>
      </c>
      <c r="M437" s="21">
        <v>14</v>
      </c>
      <c r="N437" s="22">
        <v>46.6</v>
      </c>
      <c r="O437" s="22">
        <f t="shared" si="7"/>
        <v>652.4</v>
      </c>
      <c r="P437" s="22"/>
      <c r="Q437" s="22"/>
    </row>
    <row r="438" spans="1:17" x14ac:dyDescent="0.25">
      <c r="A438" s="20">
        <v>433</v>
      </c>
      <c r="B438" t="s">
        <v>32</v>
      </c>
      <c r="C438" t="s">
        <v>36</v>
      </c>
      <c r="D438" t="s">
        <v>26</v>
      </c>
      <c r="E438" t="s">
        <v>30</v>
      </c>
      <c r="F438" s="23"/>
      <c r="G438" s="23"/>
      <c r="H438" s="23">
        <v>0.72</v>
      </c>
      <c r="I438">
        <v>4</v>
      </c>
      <c r="J438" s="24" t="str">
        <f>VLOOKUP(H438,[1]Güteklasse!$B$4:$C$8,2)</f>
        <v>D</v>
      </c>
      <c r="K438" t="str">
        <f>VLOOKUP(E438,[1]Händleradressen!$B$3:$E$6,4,0)</f>
        <v>Hamburg</v>
      </c>
      <c r="L438" t="s">
        <v>22</v>
      </c>
      <c r="M438" s="21">
        <v>25</v>
      </c>
      <c r="N438" s="22">
        <v>54.73</v>
      </c>
      <c r="O438" s="22">
        <f t="shared" si="7"/>
        <v>1368.25</v>
      </c>
      <c r="P438" s="22"/>
      <c r="Q438" s="22"/>
    </row>
    <row r="439" spans="1:17" x14ac:dyDescent="0.25">
      <c r="A439" s="20">
        <v>434</v>
      </c>
      <c r="B439" t="s">
        <v>32</v>
      </c>
      <c r="C439" t="s">
        <v>36</v>
      </c>
      <c r="D439" t="s">
        <v>33</v>
      </c>
      <c r="E439" t="s">
        <v>28</v>
      </c>
      <c r="F439" s="23" t="s">
        <v>24</v>
      </c>
      <c r="G439" s="23"/>
      <c r="H439" s="23">
        <v>0.72</v>
      </c>
      <c r="I439">
        <v>1</v>
      </c>
      <c r="J439" s="24" t="str">
        <f>VLOOKUP(H439,[1]Güteklasse!$B$4:$C$8,2)</f>
        <v>D</v>
      </c>
      <c r="K439" t="str">
        <f>VLOOKUP(E439,[1]Händleradressen!$B$3:$E$6,4,0)</f>
        <v>München</v>
      </c>
      <c r="L439" t="s">
        <v>22</v>
      </c>
      <c r="M439" s="21">
        <v>40</v>
      </c>
      <c r="N439" s="22">
        <v>48.8</v>
      </c>
      <c r="O439" s="22">
        <f t="shared" si="7"/>
        <v>1952</v>
      </c>
      <c r="P439" s="22"/>
      <c r="Q439" s="22"/>
    </row>
    <row r="440" spans="1:17" x14ac:dyDescent="0.25">
      <c r="A440" s="20">
        <v>207</v>
      </c>
      <c r="B440" t="s">
        <v>32</v>
      </c>
      <c r="C440" t="s">
        <v>36</v>
      </c>
      <c r="D440" t="s">
        <v>21</v>
      </c>
      <c r="E440" t="s">
        <v>30</v>
      </c>
      <c r="F440" s="23" t="s">
        <v>24</v>
      </c>
      <c r="G440" s="23"/>
      <c r="H440" s="23">
        <v>0.35</v>
      </c>
      <c r="I440">
        <v>2</v>
      </c>
      <c r="J440" s="24" t="str">
        <f>VLOOKUP(H440,[1]Güteklasse!$B$4:$C$8,2)</f>
        <v>B</v>
      </c>
      <c r="K440" t="str">
        <f>VLOOKUP(E440,[1]Händleradressen!$B$3:$E$6,4,0)</f>
        <v>Hamburg</v>
      </c>
      <c r="L440" t="s">
        <v>27</v>
      </c>
      <c r="M440" s="21">
        <v>290</v>
      </c>
      <c r="N440" s="22">
        <v>0.92</v>
      </c>
      <c r="O440" s="22">
        <f t="shared" si="7"/>
        <v>266.8</v>
      </c>
      <c r="P440" s="22"/>
      <c r="Q440" s="22"/>
    </row>
    <row r="441" spans="1:17" x14ac:dyDescent="0.25">
      <c r="A441" s="20">
        <v>436</v>
      </c>
      <c r="B441" t="s">
        <v>19</v>
      </c>
      <c r="C441" t="s">
        <v>36</v>
      </c>
      <c r="D441" t="s">
        <v>26</v>
      </c>
      <c r="E441" t="s">
        <v>30</v>
      </c>
      <c r="F441" s="23" t="s">
        <v>24</v>
      </c>
      <c r="G441" s="23"/>
      <c r="H441" s="23">
        <v>0.73</v>
      </c>
      <c r="I441">
        <v>1</v>
      </c>
      <c r="J441" s="24" t="str">
        <f>VLOOKUP(H441,[1]Güteklasse!$B$4:$C$8,2)</f>
        <v>D</v>
      </c>
      <c r="K441" t="str">
        <f>VLOOKUP(E441,[1]Händleradressen!$B$3:$E$6,4,0)</f>
        <v>Hamburg</v>
      </c>
      <c r="L441" t="s">
        <v>22</v>
      </c>
      <c r="M441" s="21">
        <v>987</v>
      </c>
      <c r="N441" s="22">
        <v>49.28</v>
      </c>
      <c r="O441" s="22">
        <f t="shared" si="7"/>
        <v>48639.360000000001</v>
      </c>
      <c r="P441" s="22"/>
      <c r="Q441" s="22"/>
    </row>
    <row r="442" spans="1:17" x14ac:dyDescent="0.25">
      <c r="A442" s="20">
        <v>437</v>
      </c>
      <c r="B442" t="s">
        <v>29</v>
      </c>
      <c r="C442" t="s">
        <v>20</v>
      </c>
      <c r="D442" t="s">
        <v>35</v>
      </c>
      <c r="E442" t="s">
        <v>38</v>
      </c>
      <c r="F442" s="23" t="s">
        <v>24</v>
      </c>
      <c r="G442" s="23" t="s">
        <v>24</v>
      </c>
      <c r="H442" s="23">
        <v>0.73</v>
      </c>
      <c r="I442">
        <v>1</v>
      </c>
      <c r="J442" s="24" t="str">
        <f>VLOOKUP(H442,[1]Güteklasse!$B$4:$C$8,2)</f>
        <v>D</v>
      </c>
      <c r="K442" t="str">
        <f>VLOOKUP(E442,[1]Händleradressen!$B$3:$E$6,4,0)</f>
        <v>Köln</v>
      </c>
      <c r="L442" t="s">
        <v>22</v>
      </c>
      <c r="M442" s="21">
        <v>29</v>
      </c>
      <c r="N442" s="22">
        <v>48.44</v>
      </c>
      <c r="O442" s="22">
        <f t="shared" si="7"/>
        <v>1404.76</v>
      </c>
      <c r="P442" s="22"/>
      <c r="Q442" s="22"/>
    </row>
    <row r="443" spans="1:17" x14ac:dyDescent="0.25">
      <c r="A443" s="20">
        <v>491</v>
      </c>
      <c r="B443" t="s">
        <v>29</v>
      </c>
      <c r="C443" t="s">
        <v>20</v>
      </c>
      <c r="D443" t="s">
        <v>34</v>
      </c>
      <c r="E443" t="s">
        <v>30</v>
      </c>
      <c r="F443" s="23"/>
      <c r="G443" s="23"/>
      <c r="H443" s="23">
        <v>0.84</v>
      </c>
      <c r="I443">
        <v>2</v>
      </c>
      <c r="J443" s="24" t="str">
        <f>VLOOKUP(H443,[1]Güteklasse!$B$4:$C$8,2)</f>
        <v>D</v>
      </c>
      <c r="K443" t="str">
        <f>VLOOKUP(E443,[1]Händleradressen!$B$3:$E$6,4,0)</f>
        <v>Hamburg</v>
      </c>
      <c r="L443" t="s">
        <v>27</v>
      </c>
      <c r="M443" s="21">
        <v>852</v>
      </c>
      <c r="N443" s="22">
        <v>0.32</v>
      </c>
      <c r="O443" s="22">
        <f t="shared" si="7"/>
        <v>272.64</v>
      </c>
      <c r="P443" s="22"/>
      <c r="Q443" s="22"/>
    </row>
    <row r="444" spans="1:17" x14ac:dyDescent="0.25">
      <c r="A444" s="20">
        <v>439</v>
      </c>
      <c r="B444" t="s">
        <v>32</v>
      </c>
      <c r="C444" t="s">
        <v>25</v>
      </c>
      <c r="D444" t="s">
        <v>37</v>
      </c>
      <c r="E444" t="s">
        <v>28</v>
      </c>
      <c r="F444" s="23" t="s">
        <v>24</v>
      </c>
      <c r="G444" s="23"/>
      <c r="H444" s="23">
        <v>0.73</v>
      </c>
      <c r="I444">
        <v>3</v>
      </c>
      <c r="J444" s="24" t="str">
        <f>VLOOKUP(H444,[1]Güteklasse!$B$4:$C$8,2)</f>
        <v>D</v>
      </c>
      <c r="K444" t="str">
        <f>VLOOKUP(E444,[1]Händleradressen!$B$3:$E$6,4,0)</f>
        <v>München</v>
      </c>
      <c r="L444" t="s">
        <v>22</v>
      </c>
      <c r="M444" s="21">
        <v>49</v>
      </c>
      <c r="N444" s="22">
        <v>53.04</v>
      </c>
      <c r="O444" s="22">
        <f t="shared" si="7"/>
        <v>2598.96</v>
      </c>
      <c r="P444" s="22"/>
      <c r="Q444" s="22"/>
    </row>
    <row r="445" spans="1:17" x14ac:dyDescent="0.25">
      <c r="A445" s="20">
        <v>440</v>
      </c>
      <c r="B445" t="s">
        <v>29</v>
      </c>
      <c r="C445" t="s">
        <v>25</v>
      </c>
      <c r="D445" t="s">
        <v>35</v>
      </c>
      <c r="E445" t="s">
        <v>23</v>
      </c>
      <c r="F445" s="23"/>
      <c r="G445" s="23"/>
      <c r="H445" s="23">
        <v>0.74</v>
      </c>
      <c r="I445">
        <v>3</v>
      </c>
      <c r="J445" s="24" t="str">
        <f>VLOOKUP(H445,[1]Güteklasse!$B$4:$C$8,2)</f>
        <v>D</v>
      </c>
      <c r="K445" t="str">
        <f>VLOOKUP(E445,[1]Händleradressen!$B$3:$E$6,4,0)</f>
        <v>Düsseldorf</v>
      </c>
      <c r="L445" t="s">
        <v>27</v>
      </c>
      <c r="M445" s="21">
        <v>634</v>
      </c>
      <c r="N445" s="22">
        <v>0.84</v>
      </c>
      <c r="O445" s="22">
        <f t="shared" si="7"/>
        <v>532.55999999999995</v>
      </c>
      <c r="P445" s="22"/>
      <c r="Q445" s="22"/>
    </row>
    <row r="446" spans="1:17" x14ac:dyDescent="0.25">
      <c r="A446" s="20">
        <v>441</v>
      </c>
      <c r="B446" t="s">
        <v>29</v>
      </c>
      <c r="C446" t="s">
        <v>25</v>
      </c>
      <c r="D446" t="s">
        <v>40</v>
      </c>
      <c r="E446" t="s">
        <v>23</v>
      </c>
      <c r="F446" s="23" t="s">
        <v>24</v>
      </c>
      <c r="G446" s="23" t="s">
        <v>24</v>
      </c>
      <c r="H446" s="23">
        <v>0.74</v>
      </c>
      <c r="I446">
        <v>2</v>
      </c>
      <c r="J446" s="24" t="str">
        <f>VLOOKUP(H446,[1]Güteklasse!$B$4:$C$8,2)</f>
        <v>D</v>
      </c>
      <c r="K446" t="str">
        <f>VLOOKUP(E446,[1]Händleradressen!$B$3:$E$6,4,0)</f>
        <v>Düsseldorf</v>
      </c>
      <c r="L446" t="s">
        <v>22</v>
      </c>
      <c r="M446" s="21">
        <v>30</v>
      </c>
      <c r="N446" s="22">
        <v>48.3</v>
      </c>
      <c r="O446" s="22">
        <f t="shared" si="7"/>
        <v>1449</v>
      </c>
      <c r="P446" s="22"/>
      <c r="Q446" s="22"/>
    </row>
    <row r="447" spans="1:17" x14ac:dyDescent="0.25">
      <c r="A447" s="20">
        <v>340</v>
      </c>
      <c r="B447" t="s">
        <v>29</v>
      </c>
      <c r="C447" t="s">
        <v>31</v>
      </c>
      <c r="D447" t="s">
        <v>26</v>
      </c>
      <c r="E447" t="s">
        <v>28</v>
      </c>
      <c r="F447" s="23"/>
      <c r="G447" s="23"/>
      <c r="H447" s="23">
        <v>0.56999999999999995</v>
      </c>
      <c r="I447">
        <v>1</v>
      </c>
      <c r="J447" s="24" t="str">
        <f>VLOOKUP(H447,[1]Güteklasse!$B$4:$C$8,2)</f>
        <v>C</v>
      </c>
      <c r="K447" t="str">
        <f>VLOOKUP(E447,[1]Händleradressen!$B$3:$E$6,4,0)</f>
        <v>München</v>
      </c>
      <c r="L447" t="s">
        <v>27</v>
      </c>
      <c r="M447" s="21">
        <v>979</v>
      </c>
      <c r="N447" s="22">
        <v>0.28000000000000003</v>
      </c>
      <c r="O447" s="22">
        <f t="shared" si="7"/>
        <v>274.12</v>
      </c>
      <c r="P447" s="22"/>
      <c r="Q447" s="22"/>
    </row>
    <row r="448" spans="1:17" x14ac:dyDescent="0.25">
      <c r="A448" s="20">
        <v>443</v>
      </c>
      <c r="B448" t="s">
        <v>32</v>
      </c>
      <c r="C448" t="s">
        <v>31</v>
      </c>
      <c r="D448" t="s">
        <v>34</v>
      </c>
      <c r="E448" t="s">
        <v>23</v>
      </c>
      <c r="F448" s="23" t="s">
        <v>24</v>
      </c>
      <c r="G448" s="23"/>
      <c r="H448" s="23">
        <v>0.74</v>
      </c>
      <c r="I448">
        <v>1</v>
      </c>
      <c r="J448" s="24" t="str">
        <f>VLOOKUP(H448,[1]Güteklasse!$B$4:$C$8,2)</f>
        <v>D</v>
      </c>
      <c r="K448" t="str">
        <f>VLOOKUP(E448,[1]Händleradressen!$B$3:$E$6,4,0)</f>
        <v>Düsseldorf</v>
      </c>
      <c r="L448" t="s">
        <v>27</v>
      </c>
      <c r="M448" s="21">
        <v>558</v>
      </c>
      <c r="N448" s="22">
        <v>0.91</v>
      </c>
      <c r="O448" s="22">
        <f t="shared" si="7"/>
        <v>507.78000000000003</v>
      </c>
      <c r="P448" s="22"/>
      <c r="Q448" s="22"/>
    </row>
    <row r="449" spans="1:17" x14ac:dyDescent="0.25">
      <c r="A449" s="20">
        <v>444</v>
      </c>
      <c r="B449" t="s">
        <v>19</v>
      </c>
      <c r="C449" t="s">
        <v>20</v>
      </c>
      <c r="D449" t="s">
        <v>21</v>
      </c>
      <c r="E449" t="s">
        <v>30</v>
      </c>
      <c r="F449" s="23" t="s">
        <v>24</v>
      </c>
      <c r="G449" s="23"/>
      <c r="H449" s="23">
        <v>0.75</v>
      </c>
      <c r="I449">
        <v>2</v>
      </c>
      <c r="J449" s="24" t="str">
        <f>VLOOKUP(H449,[1]Güteklasse!$B$4:$C$8,2)</f>
        <v>D</v>
      </c>
      <c r="K449" t="str">
        <f>VLOOKUP(E449,[1]Händleradressen!$B$3:$E$6,4,0)</f>
        <v>Hamburg</v>
      </c>
      <c r="L449" t="s">
        <v>22</v>
      </c>
      <c r="M449" s="21">
        <v>465</v>
      </c>
      <c r="N449" s="22">
        <v>45.56</v>
      </c>
      <c r="O449" s="22">
        <f t="shared" si="7"/>
        <v>21185.4</v>
      </c>
      <c r="P449" s="22"/>
      <c r="Q449" s="22"/>
    </row>
    <row r="450" spans="1:17" x14ac:dyDescent="0.25">
      <c r="A450" s="20">
        <v>445</v>
      </c>
      <c r="B450" t="s">
        <v>19</v>
      </c>
      <c r="C450" t="s">
        <v>20</v>
      </c>
      <c r="D450" t="s">
        <v>34</v>
      </c>
      <c r="E450" t="s">
        <v>23</v>
      </c>
      <c r="F450" s="23" t="s">
        <v>24</v>
      </c>
      <c r="G450" s="23" t="s">
        <v>24</v>
      </c>
      <c r="H450" s="23">
        <v>0.75</v>
      </c>
      <c r="I450">
        <v>3</v>
      </c>
      <c r="J450" s="24" t="str">
        <f>VLOOKUP(H450,[1]Güteklasse!$B$4:$C$8,2)</f>
        <v>D</v>
      </c>
      <c r="K450" t="str">
        <f>VLOOKUP(E450,[1]Händleradressen!$B$3:$E$6,4,0)</f>
        <v>Düsseldorf</v>
      </c>
      <c r="L450" t="s">
        <v>22</v>
      </c>
      <c r="M450" s="21">
        <v>543</v>
      </c>
      <c r="N450" s="22">
        <v>54.23</v>
      </c>
      <c r="O450" s="22">
        <f t="shared" si="7"/>
        <v>29446.89</v>
      </c>
      <c r="P450" s="22"/>
      <c r="Q450" s="22"/>
    </row>
    <row r="451" spans="1:17" x14ac:dyDescent="0.25">
      <c r="A451" s="20">
        <v>446</v>
      </c>
      <c r="B451" t="s">
        <v>19</v>
      </c>
      <c r="C451" t="s">
        <v>20</v>
      </c>
      <c r="D451" t="s">
        <v>21</v>
      </c>
      <c r="E451" t="s">
        <v>30</v>
      </c>
      <c r="F451" s="23" t="s">
        <v>24</v>
      </c>
      <c r="G451" s="23"/>
      <c r="H451" s="23">
        <v>0.75</v>
      </c>
      <c r="I451">
        <v>4</v>
      </c>
      <c r="J451" s="24" t="str">
        <f>VLOOKUP(H451,[1]Güteklasse!$B$4:$C$8,2)</f>
        <v>D</v>
      </c>
      <c r="K451" t="str">
        <f>VLOOKUP(E451,[1]Händleradressen!$B$3:$E$6,4,0)</f>
        <v>Hamburg</v>
      </c>
      <c r="L451" t="s">
        <v>22</v>
      </c>
      <c r="M451" s="21">
        <v>5161</v>
      </c>
      <c r="N451" s="22">
        <v>49.06</v>
      </c>
      <c r="O451" s="22">
        <f t="shared" si="7"/>
        <v>253198.66</v>
      </c>
      <c r="P451" s="22"/>
      <c r="Q451" s="22"/>
    </row>
    <row r="452" spans="1:17" x14ac:dyDescent="0.25">
      <c r="A452" s="20">
        <v>341</v>
      </c>
      <c r="B452" t="s">
        <v>29</v>
      </c>
      <c r="C452" t="s">
        <v>25</v>
      </c>
      <c r="D452" t="s">
        <v>21</v>
      </c>
      <c r="E452" t="s">
        <v>38</v>
      </c>
      <c r="F452" s="23" t="s">
        <v>24</v>
      </c>
      <c r="G452" s="23"/>
      <c r="H452" s="23">
        <v>0.56999999999999995</v>
      </c>
      <c r="I452">
        <v>3</v>
      </c>
      <c r="J452" s="24" t="str">
        <f>VLOOKUP(H452,[1]Güteklasse!$B$4:$C$8,2)</f>
        <v>C</v>
      </c>
      <c r="K452" t="str">
        <f>VLOOKUP(E452,[1]Händleradressen!$B$3:$E$6,4,0)</f>
        <v>Köln</v>
      </c>
      <c r="L452" t="s">
        <v>27</v>
      </c>
      <c r="M452" s="21">
        <v>902</v>
      </c>
      <c r="N452" s="22">
        <v>0.32</v>
      </c>
      <c r="O452" s="22">
        <f t="shared" si="7"/>
        <v>288.64</v>
      </c>
      <c r="P452" s="22"/>
      <c r="Q452" s="22"/>
    </row>
    <row r="453" spans="1:17" x14ac:dyDescent="0.25">
      <c r="A453" s="20">
        <v>524</v>
      </c>
      <c r="B453" t="s">
        <v>29</v>
      </c>
      <c r="C453" t="s">
        <v>31</v>
      </c>
      <c r="D453" t="s">
        <v>34</v>
      </c>
      <c r="E453" t="s">
        <v>23</v>
      </c>
      <c r="F453" s="23" t="s">
        <v>24</v>
      </c>
      <c r="G453" s="23"/>
      <c r="H453" s="23">
        <v>0.89</v>
      </c>
      <c r="I453">
        <v>5</v>
      </c>
      <c r="J453" s="24" t="str">
        <f>VLOOKUP(H453,[1]Güteklasse!$B$4:$C$8,2)</f>
        <v>D</v>
      </c>
      <c r="K453" t="str">
        <f>VLOOKUP(E453,[1]Händleradressen!$B$3:$E$6,4,0)</f>
        <v>Düsseldorf</v>
      </c>
      <c r="L453" t="s">
        <v>27</v>
      </c>
      <c r="M453" s="21">
        <v>519</v>
      </c>
      <c r="N453" s="22">
        <v>0.57999999999999996</v>
      </c>
      <c r="O453" s="22">
        <f t="shared" si="7"/>
        <v>301.02</v>
      </c>
      <c r="P453" s="22"/>
      <c r="Q453" s="22"/>
    </row>
    <row r="454" spans="1:17" x14ac:dyDescent="0.25">
      <c r="A454" s="20">
        <v>449</v>
      </c>
      <c r="B454" t="s">
        <v>29</v>
      </c>
      <c r="C454" t="s">
        <v>25</v>
      </c>
      <c r="D454" t="s">
        <v>35</v>
      </c>
      <c r="E454" t="s">
        <v>30</v>
      </c>
      <c r="F454" s="23"/>
      <c r="G454" s="23"/>
      <c r="H454" s="23">
        <v>0.75</v>
      </c>
      <c r="I454">
        <v>5</v>
      </c>
      <c r="J454" s="24" t="str">
        <f>VLOOKUP(H454,[1]Güteklasse!$B$4:$C$8,2)</f>
        <v>D</v>
      </c>
      <c r="K454" t="str">
        <f>VLOOKUP(E454,[1]Händleradressen!$B$3:$E$6,4,0)</f>
        <v>Hamburg</v>
      </c>
      <c r="L454" t="s">
        <v>27</v>
      </c>
      <c r="M454" s="21">
        <v>652</v>
      </c>
      <c r="N454" s="22">
        <v>0.81</v>
      </c>
      <c r="O454" s="22">
        <f t="shared" ref="O454:O517" si="8">M454*N454</f>
        <v>528.12</v>
      </c>
      <c r="P454" s="22"/>
      <c r="Q454" s="22"/>
    </row>
    <row r="455" spans="1:17" x14ac:dyDescent="0.25">
      <c r="A455" s="20">
        <v>450</v>
      </c>
      <c r="B455" t="s">
        <v>29</v>
      </c>
      <c r="C455" t="s">
        <v>36</v>
      </c>
      <c r="D455" t="s">
        <v>34</v>
      </c>
      <c r="E455" t="s">
        <v>30</v>
      </c>
      <c r="F455" s="23" t="s">
        <v>24</v>
      </c>
      <c r="G455" s="23" t="s">
        <v>24</v>
      </c>
      <c r="H455" s="23">
        <v>0.75</v>
      </c>
      <c r="I455">
        <v>4</v>
      </c>
      <c r="J455" s="24" t="str">
        <f>VLOOKUP(H455,[1]Güteklasse!$B$4:$C$8,2)</f>
        <v>D</v>
      </c>
      <c r="K455" t="str">
        <f>VLOOKUP(E455,[1]Händleradressen!$B$3:$E$6,4,0)</f>
        <v>Hamburg</v>
      </c>
      <c r="L455" t="s">
        <v>22</v>
      </c>
      <c r="M455" s="21">
        <v>20</v>
      </c>
      <c r="N455" s="22">
        <v>53.05</v>
      </c>
      <c r="O455" s="22">
        <f t="shared" si="8"/>
        <v>1061</v>
      </c>
      <c r="P455" s="22"/>
      <c r="Q455" s="22"/>
    </row>
    <row r="456" spans="1:17" x14ac:dyDescent="0.25">
      <c r="A456" s="20">
        <v>129</v>
      </c>
      <c r="B456" t="s">
        <v>29</v>
      </c>
      <c r="C456" t="s">
        <v>25</v>
      </c>
      <c r="D456" t="s">
        <v>26</v>
      </c>
      <c r="E456" t="s">
        <v>23</v>
      </c>
      <c r="F456" s="23" t="s">
        <v>24</v>
      </c>
      <c r="G456" s="23"/>
      <c r="H456" s="23">
        <v>0.22</v>
      </c>
      <c r="I456">
        <v>1</v>
      </c>
      <c r="J456" s="24" t="str">
        <f>VLOOKUP(H456,[1]Güteklasse!$B$4:$C$8,2)</f>
        <v>A</v>
      </c>
      <c r="K456" t="str">
        <f>VLOOKUP(E456,[1]Händleradressen!$B$3:$E$6,4,0)</f>
        <v>Düsseldorf</v>
      </c>
      <c r="L456" t="s">
        <v>27</v>
      </c>
      <c r="M456" s="21">
        <v>702</v>
      </c>
      <c r="N456" s="22">
        <v>0.44</v>
      </c>
      <c r="O456" s="22">
        <f t="shared" si="8"/>
        <v>308.88</v>
      </c>
      <c r="P456" s="22"/>
      <c r="Q456" s="22"/>
    </row>
    <row r="457" spans="1:17" x14ac:dyDescent="0.25">
      <c r="A457" s="20">
        <v>452</v>
      </c>
      <c r="B457" t="s">
        <v>32</v>
      </c>
      <c r="C457" t="s">
        <v>25</v>
      </c>
      <c r="D457" t="s">
        <v>33</v>
      </c>
      <c r="E457" t="s">
        <v>28</v>
      </c>
      <c r="F457" s="23" t="s">
        <v>24</v>
      </c>
      <c r="G457" s="23" t="s">
        <v>24</v>
      </c>
      <c r="H457" s="23">
        <v>0.75</v>
      </c>
      <c r="I457">
        <v>5</v>
      </c>
      <c r="J457" s="24" t="str">
        <f>VLOOKUP(H457,[1]Güteklasse!$B$4:$C$8,2)</f>
        <v>D</v>
      </c>
      <c r="K457" t="str">
        <f>VLOOKUP(E457,[1]Händleradressen!$B$3:$E$6,4,0)</f>
        <v>München</v>
      </c>
      <c r="L457" t="s">
        <v>22</v>
      </c>
      <c r="M457" s="21">
        <v>20</v>
      </c>
      <c r="N457" s="22">
        <v>54.03</v>
      </c>
      <c r="O457" s="22">
        <f t="shared" si="8"/>
        <v>1080.5999999999999</v>
      </c>
      <c r="P457" s="22"/>
      <c r="Q457" s="22"/>
    </row>
    <row r="458" spans="1:17" x14ac:dyDescent="0.25">
      <c r="A458" s="20">
        <v>297</v>
      </c>
      <c r="B458" t="s">
        <v>29</v>
      </c>
      <c r="C458" t="s">
        <v>20</v>
      </c>
      <c r="D458" t="s">
        <v>26</v>
      </c>
      <c r="E458" t="s">
        <v>38</v>
      </c>
      <c r="F458" s="23" t="s">
        <v>24</v>
      </c>
      <c r="G458" s="23"/>
      <c r="H458" s="23">
        <v>0.49</v>
      </c>
      <c r="I458">
        <v>3</v>
      </c>
      <c r="J458" s="24" t="str">
        <f>VLOOKUP(H458,[1]Güteklasse!$B$4:$C$8,2)</f>
        <v>C</v>
      </c>
      <c r="K458" t="str">
        <f>VLOOKUP(E458,[1]Händleradressen!$B$3:$E$6,4,0)</f>
        <v>Köln</v>
      </c>
      <c r="L458" t="s">
        <v>27</v>
      </c>
      <c r="M458" s="21">
        <v>412</v>
      </c>
      <c r="N458" s="22">
        <v>0.75</v>
      </c>
      <c r="O458" s="22">
        <f t="shared" si="8"/>
        <v>309</v>
      </c>
      <c r="P458" s="22"/>
      <c r="Q458" s="22"/>
    </row>
    <row r="459" spans="1:17" x14ac:dyDescent="0.25">
      <c r="A459" s="20">
        <v>454</v>
      </c>
      <c r="B459" t="s">
        <v>19</v>
      </c>
      <c r="C459" t="s">
        <v>36</v>
      </c>
      <c r="D459" t="s">
        <v>26</v>
      </c>
      <c r="E459" t="s">
        <v>38</v>
      </c>
      <c r="F459" s="23" t="s">
        <v>24</v>
      </c>
      <c r="G459" s="23" t="s">
        <v>24</v>
      </c>
      <c r="H459" s="23">
        <v>0.76</v>
      </c>
      <c r="I459">
        <v>2</v>
      </c>
      <c r="J459" s="24" t="str">
        <f>VLOOKUP(H459,[1]Güteklasse!$B$4:$C$8,2)</f>
        <v>D</v>
      </c>
      <c r="K459" t="str">
        <f>VLOOKUP(E459,[1]Händleradressen!$B$3:$E$6,4,0)</f>
        <v>Köln</v>
      </c>
      <c r="L459" t="s">
        <v>22</v>
      </c>
      <c r="M459" s="21">
        <v>4374</v>
      </c>
      <c r="N459" s="22">
        <v>45.45</v>
      </c>
      <c r="O459" s="22">
        <f t="shared" si="8"/>
        <v>198798.30000000002</v>
      </c>
      <c r="P459" s="22"/>
      <c r="Q459" s="22"/>
    </row>
    <row r="460" spans="1:17" x14ac:dyDescent="0.25">
      <c r="A460" s="20">
        <v>455</v>
      </c>
      <c r="B460" t="s">
        <v>29</v>
      </c>
      <c r="C460" t="s">
        <v>36</v>
      </c>
      <c r="D460" t="s">
        <v>33</v>
      </c>
      <c r="E460" t="s">
        <v>23</v>
      </c>
      <c r="F460" s="23"/>
      <c r="G460" s="23" t="s">
        <v>24</v>
      </c>
      <c r="H460" s="23">
        <v>0.76</v>
      </c>
      <c r="I460">
        <v>5</v>
      </c>
      <c r="J460" s="24" t="str">
        <f>VLOOKUP(H460,[1]Güteklasse!$B$4:$C$8,2)</f>
        <v>D</v>
      </c>
      <c r="K460" t="str">
        <f>VLOOKUP(E460,[1]Händleradressen!$B$3:$E$6,4,0)</f>
        <v>Düsseldorf</v>
      </c>
      <c r="L460" t="s">
        <v>22</v>
      </c>
      <c r="M460" s="21">
        <v>13</v>
      </c>
      <c r="N460" s="22">
        <v>50.08</v>
      </c>
      <c r="O460" s="22">
        <f t="shared" si="8"/>
        <v>651.04</v>
      </c>
      <c r="P460" s="22"/>
      <c r="Q460" s="22"/>
    </row>
    <row r="461" spans="1:17" x14ac:dyDescent="0.25">
      <c r="A461" s="20">
        <v>456</v>
      </c>
      <c r="B461" t="s">
        <v>29</v>
      </c>
      <c r="C461" t="s">
        <v>20</v>
      </c>
      <c r="D461" t="s">
        <v>35</v>
      </c>
      <c r="E461" t="s">
        <v>30</v>
      </c>
      <c r="F461" s="23" t="s">
        <v>24</v>
      </c>
      <c r="G461" s="23"/>
      <c r="H461" s="23">
        <v>0.76</v>
      </c>
      <c r="I461">
        <v>1</v>
      </c>
      <c r="J461" s="24" t="str">
        <f>VLOOKUP(H461,[1]Güteklasse!$B$4:$C$8,2)</f>
        <v>D</v>
      </c>
      <c r="K461" t="str">
        <f>VLOOKUP(E461,[1]Händleradressen!$B$3:$E$6,4,0)</f>
        <v>Hamburg</v>
      </c>
      <c r="L461" t="s">
        <v>22</v>
      </c>
      <c r="M461" s="21">
        <v>32</v>
      </c>
      <c r="N461" s="22">
        <v>49.25</v>
      </c>
      <c r="O461" s="22">
        <f t="shared" si="8"/>
        <v>1576</v>
      </c>
      <c r="P461" s="22"/>
      <c r="Q461" s="22"/>
    </row>
    <row r="462" spans="1:17" x14ac:dyDescent="0.25">
      <c r="A462" s="20">
        <v>74</v>
      </c>
      <c r="B462" t="s">
        <v>29</v>
      </c>
      <c r="C462" t="s">
        <v>25</v>
      </c>
      <c r="D462" t="s">
        <v>34</v>
      </c>
      <c r="E462" t="s">
        <v>38</v>
      </c>
      <c r="F462" s="23" t="s">
        <v>24</v>
      </c>
      <c r="G462" s="23"/>
      <c r="H462" s="23">
        <v>0.13</v>
      </c>
      <c r="I462">
        <v>3</v>
      </c>
      <c r="J462" s="24" t="str">
        <f>VLOOKUP(H462,[1]Güteklasse!$B$4:$C$8,2)</f>
        <v>A</v>
      </c>
      <c r="K462" t="str">
        <f>VLOOKUP(E462,[1]Händleradressen!$B$3:$E$6,4,0)</f>
        <v>Köln</v>
      </c>
      <c r="L462" t="s">
        <v>27</v>
      </c>
      <c r="M462" s="21">
        <v>591</v>
      </c>
      <c r="N462" s="22">
        <v>0.53</v>
      </c>
      <c r="O462" s="22">
        <f t="shared" si="8"/>
        <v>313.23</v>
      </c>
      <c r="P462" s="22"/>
      <c r="Q462" s="22"/>
    </row>
    <row r="463" spans="1:17" x14ac:dyDescent="0.25">
      <c r="A463" s="20">
        <v>292</v>
      </c>
      <c r="B463" t="s">
        <v>29</v>
      </c>
      <c r="C463" t="s">
        <v>20</v>
      </c>
      <c r="D463" t="s">
        <v>33</v>
      </c>
      <c r="E463" t="s">
        <v>38</v>
      </c>
      <c r="F463" s="23" t="s">
        <v>24</v>
      </c>
      <c r="G463" s="23"/>
      <c r="H463" s="23">
        <v>0.48</v>
      </c>
      <c r="I463">
        <v>3</v>
      </c>
      <c r="J463" s="24" t="str">
        <f>VLOOKUP(H463,[1]Güteklasse!$B$4:$C$8,2)</f>
        <v>C</v>
      </c>
      <c r="K463" t="str">
        <f>VLOOKUP(E463,[1]Händleradressen!$B$3:$E$6,4,0)</f>
        <v>Köln</v>
      </c>
      <c r="L463" t="s">
        <v>27</v>
      </c>
      <c r="M463" s="21">
        <v>603</v>
      </c>
      <c r="N463" s="22">
        <v>0.52</v>
      </c>
      <c r="O463" s="22">
        <f t="shared" si="8"/>
        <v>313.56</v>
      </c>
      <c r="P463" s="22"/>
      <c r="Q463" s="22"/>
    </row>
    <row r="464" spans="1:17" x14ac:dyDescent="0.25">
      <c r="A464" s="20">
        <v>459</v>
      </c>
      <c r="B464" t="s">
        <v>19</v>
      </c>
      <c r="C464" t="s">
        <v>20</v>
      </c>
      <c r="D464" t="s">
        <v>34</v>
      </c>
      <c r="E464" t="s">
        <v>38</v>
      </c>
      <c r="F464" s="23"/>
      <c r="G464" s="23"/>
      <c r="H464" s="23">
        <v>0.77</v>
      </c>
      <c r="I464">
        <v>3</v>
      </c>
      <c r="J464" s="24" t="str">
        <f>VLOOKUP(H464,[1]Güteklasse!$B$4:$C$8,2)</f>
        <v>D</v>
      </c>
      <c r="K464" t="str">
        <f>VLOOKUP(E464,[1]Händleradressen!$B$3:$E$6,4,0)</f>
        <v>Köln</v>
      </c>
      <c r="L464" t="s">
        <v>27</v>
      </c>
      <c r="M464" s="21">
        <v>5673</v>
      </c>
      <c r="N464" s="22">
        <v>0.65</v>
      </c>
      <c r="O464" s="22">
        <f t="shared" si="8"/>
        <v>3687.4500000000003</v>
      </c>
      <c r="P464" s="22"/>
      <c r="Q464" s="22"/>
    </row>
    <row r="465" spans="1:17" x14ac:dyDescent="0.25">
      <c r="A465" s="20">
        <v>460</v>
      </c>
      <c r="B465" t="s">
        <v>19</v>
      </c>
      <c r="C465" t="s">
        <v>36</v>
      </c>
      <c r="D465" t="s">
        <v>33</v>
      </c>
      <c r="E465" t="s">
        <v>23</v>
      </c>
      <c r="F465" s="23"/>
      <c r="G465" s="23"/>
      <c r="H465" s="23">
        <v>0.77</v>
      </c>
      <c r="I465">
        <v>2</v>
      </c>
      <c r="J465" s="24" t="str">
        <f>VLOOKUP(H465,[1]Güteklasse!$B$4:$C$8,2)</f>
        <v>D</v>
      </c>
      <c r="K465" t="str">
        <f>VLOOKUP(E465,[1]Händleradressen!$B$3:$E$6,4,0)</f>
        <v>Düsseldorf</v>
      </c>
      <c r="L465" t="s">
        <v>27</v>
      </c>
      <c r="M465" s="21">
        <v>5566</v>
      </c>
      <c r="N465" s="22">
        <v>0.94</v>
      </c>
      <c r="O465" s="22">
        <f t="shared" si="8"/>
        <v>5232.04</v>
      </c>
      <c r="P465" s="22"/>
      <c r="Q465" s="22"/>
    </row>
    <row r="466" spans="1:17" x14ac:dyDescent="0.25">
      <c r="A466" s="20">
        <v>461</v>
      </c>
      <c r="B466" t="s">
        <v>19</v>
      </c>
      <c r="C466" t="s">
        <v>20</v>
      </c>
      <c r="D466" t="s">
        <v>26</v>
      </c>
      <c r="E466" t="s">
        <v>38</v>
      </c>
      <c r="F466" s="23"/>
      <c r="G466" s="23" t="s">
        <v>24</v>
      </c>
      <c r="H466" s="23">
        <v>0.77</v>
      </c>
      <c r="I466">
        <v>4</v>
      </c>
      <c r="J466" s="24" t="str">
        <f>VLOOKUP(H466,[1]Güteklasse!$B$4:$C$8,2)</f>
        <v>D</v>
      </c>
      <c r="K466" t="str">
        <f>VLOOKUP(E466,[1]Händleradressen!$B$3:$E$6,4,0)</f>
        <v>Köln</v>
      </c>
      <c r="L466" t="s">
        <v>22</v>
      </c>
      <c r="M466" s="21">
        <v>894</v>
      </c>
      <c r="N466" s="22">
        <v>54.11</v>
      </c>
      <c r="O466" s="22">
        <f t="shared" si="8"/>
        <v>48374.34</v>
      </c>
      <c r="P466" s="22"/>
      <c r="Q466" s="22"/>
    </row>
    <row r="467" spans="1:17" x14ac:dyDescent="0.25">
      <c r="A467" s="20">
        <v>462</v>
      </c>
      <c r="B467" t="s">
        <v>29</v>
      </c>
      <c r="C467" t="s">
        <v>31</v>
      </c>
      <c r="D467" t="s">
        <v>34</v>
      </c>
      <c r="E467" t="s">
        <v>30</v>
      </c>
      <c r="F467" s="23"/>
      <c r="G467" s="23" t="s">
        <v>24</v>
      </c>
      <c r="H467" s="23">
        <v>0.77</v>
      </c>
      <c r="I467">
        <v>1</v>
      </c>
      <c r="J467" s="24" t="str">
        <f>VLOOKUP(H467,[1]Güteklasse!$B$4:$C$8,2)</f>
        <v>D</v>
      </c>
      <c r="K467" t="str">
        <f>VLOOKUP(E467,[1]Händleradressen!$B$3:$E$6,4,0)</f>
        <v>Hamburg</v>
      </c>
      <c r="L467" t="s">
        <v>22</v>
      </c>
      <c r="M467" s="21">
        <v>40</v>
      </c>
      <c r="N467" s="22">
        <v>49.83</v>
      </c>
      <c r="O467" s="22">
        <f t="shared" si="8"/>
        <v>1993.1999999999998</v>
      </c>
      <c r="P467" s="22"/>
      <c r="Q467" s="22"/>
    </row>
    <row r="468" spans="1:17" x14ac:dyDescent="0.25">
      <c r="A468" s="20">
        <v>350</v>
      </c>
      <c r="B468" t="s">
        <v>32</v>
      </c>
      <c r="C468" t="s">
        <v>31</v>
      </c>
      <c r="D468" t="s">
        <v>21</v>
      </c>
      <c r="E468" t="s">
        <v>30</v>
      </c>
      <c r="F468" s="23" t="s">
        <v>24</v>
      </c>
      <c r="G468" s="23"/>
      <c r="H468" s="23">
        <v>0.57999999999999996</v>
      </c>
      <c r="I468">
        <v>2</v>
      </c>
      <c r="J468" s="24" t="str">
        <f>VLOOKUP(H468,[1]Güteklasse!$B$4:$C$8,2)</f>
        <v>D</v>
      </c>
      <c r="K468" t="str">
        <f>VLOOKUP(E468,[1]Händleradressen!$B$3:$E$6,4,0)</f>
        <v>Hamburg</v>
      </c>
      <c r="L468" t="s">
        <v>27</v>
      </c>
      <c r="M468" s="21">
        <v>535</v>
      </c>
      <c r="N468" s="22">
        <v>0.59</v>
      </c>
      <c r="O468" s="22">
        <f t="shared" si="8"/>
        <v>315.64999999999998</v>
      </c>
      <c r="P468" s="22"/>
      <c r="Q468" s="22"/>
    </row>
    <row r="469" spans="1:17" x14ac:dyDescent="0.25">
      <c r="A469" s="20">
        <v>464</v>
      </c>
      <c r="B469" t="s">
        <v>32</v>
      </c>
      <c r="C469" t="s">
        <v>31</v>
      </c>
      <c r="D469" t="s">
        <v>34</v>
      </c>
      <c r="E469" t="s">
        <v>38</v>
      </c>
      <c r="F469" s="23" t="s">
        <v>24</v>
      </c>
      <c r="G469" s="23"/>
      <c r="H469" s="23">
        <v>0.77</v>
      </c>
      <c r="I469">
        <v>1</v>
      </c>
      <c r="J469" s="24" t="str">
        <f>VLOOKUP(H469,[1]Güteklasse!$B$4:$C$8,2)</f>
        <v>D</v>
      </c>
      <c r="K469" t="str">
        <f>VLOOKUP(E469,[1]Händleradressen!$B$3:$E$6,4,0)</f>
        <v>Köln</v>
      </c>
      <c r="L469" t="s">
        <v>22</v>
      </c>
      <c r="M469" s="21">
        <v>12</v>
      </c>
      <c r="N469" s="22">
        <v>50.34</v>
      </c>
      <c r="O469" s="22">
        <f t="shared" si="8"/>
        <v>604.08000000000004</v>
      </c>
      <c r="P469" s="22"/>
      <c r="Q469" s="22"/>
    </row>
    <row r="470" spans="1:17" x14ac:dyDescent="0.25">
      <c r="A470" s="20">
        <v>362</v>
      </c>
      <c r="B470" t="s">
        <v>19</v>
      </c>
      <c r="C470" t="s">
        <v>36</v>
      </c>
      <c r="D470" t="s">
        <v>37</v>
      </c>
      <c r="E470" t="s">
        <v>38</v>
      </c>
      <c r="F470" s="23" t="s">
        <v>24</v>
      </c>
      <c r="G470" s="23"/>
      <c r="H470" s="23">
        <v>0.6</v>
      </c>
      <c r="I470">
        <v>4</v>
      </c>
      <c r="J470" s="24" t="str">
        <f>VLOOKUP(H470,[1]Güteklasse!$B$4:$C$8,2)</f>
        <v>D</v>
      </c>
      <c r="K470" t="str">
        <f>VLOOKUP(E470,[1]Händleradressen!$B$3:$E$6,4,0)</f>
        <v>Köln</v>
      </c>
      <c r="L470" t="s">
        <v>27</v>
      </c>
      <c r="M470" s="21">
        <v>342</v>
      </c>
      <c r="N470" s="22">
        <v>0.93</v>
      </c>
      <c r="O470" s="22">
        <f t="shared" si="8"/>
        <v>318.06</v>
      </c>
      <c r="P470" s="22"/>
      <c r="Q470" s="22"/>
    </row>
    <row r="471" spans="1:17" x14ac:dyDescent="0.25">
      <c r="A471" s="20">
        <v>347</v>
      </c>
      <c r="B471" t="s">
        <v>29</v>
      </c>
      <c r="C471" t="s">
        <v>31</v>
      </c>
      <c r="D471" t="s">
        <v>34</v>
      </c>
      <c r="E471" t="s">
        <v>38</v>
      </c>
      <c r="F471" s="23" t="s">
        <v>24</v>
      </c>
      <c r="G471" s="23" t="s">
        <v>24</v>
      </c>
      <c r="H471" s="23">
        <v>0.57999999999999996</v>
      </c>
      <c r="I471">
        <v>4</v>
      </c>
      <c r="J471" s="24" t="str">
        <f>VLOOKUP(H471,[1]Güteklasse!$B$4:$C$8,2)</f>
        <v>D</v>
      </c>
      <c r="K471" t="str">
        <f>VLOOKUP(E471,[1]Händleradressen!$B$3:$E$6,4,0)</f>
        <v>Köln</v>
      </c>
      <c r="L471" t="s">
        <v>22</v>
      </c>
      <c r="M471" s="21">
        <v>7</v>
      </c>
      <c r="N471" s="22">
        <v>45.61</v>
      </c>
      <c r="O471" s="22">
        <f t="shared" si="8"/>
        <v>319.27</v>
      </c>
      <c r="P471" s="22"/>
      <c r="Q471" s="22"/>
    </row>
    <row r="472" spans="1:17" x14ac:dyDescent="0.25">
      <c r="A472" s="20">
        <v>467</v>
      </c>
      <c r="B472" t="s">
        <v>32</v>
      </c>
      <c r="C472" t="s">
        <v>20</v>
      </c>
      <c r="D472" t="s">
        <v>34</v>
      </c>
      <c r="E472" t="s">
        <v>30</v>
      </c>
      <c r="F472" s="23" t="s">
        <v>24</v>
      </c>
      <c r="G472" s="23"/>
      <c r="H472" s="23">
        <v>0.78</v>
      </c>
      <c r="I472">
        <v>1</v>
      </c>
      <c r="J472" s="24" t="str">
        <f>VLOOKUP(H472,[1]Güteklasse!$B$4:$C$8,2)</f>
        <v>D</v>
      </c>
      <c r="K472" t="str">
        <f>VLOOKUP(E472,[1]Händleradressen!$B$3:$E$6,4,0)</f>
        <v>Hamburg</v>
      </c>
      <c r="L472" t="s">
        <v>22</v>
      </c>
      <c r="M472" s="21">
        <v>32</v>
      </c>
      <c r="N472" s="22">
        <v>47.08</v>
      </c>
      <c r="O472" s="22">
        <f t="shared" si="8"/>
        <v>1506.56</v>
      </c>
      <c r="P472" s="22"/>
      <c r="Q472" s="22"/>
    </row>
    <row r="473" spans="1:17" x14ac:dyDescent="0.25">
      <c r="A473" s="20">
        <v>468</v>
      </c>
      <c r="B473" t="s">
        <v>29</v>
      </c>
      <c r="C473" t="s">
        <v>25</v>
      </c>
      <c r="D473" t="s">
        <v>34</v>
      </c>
      <c r="E473" t="s">
        <v>28</v>
      </c>
      <c r="F473" s="23" t="s">
        <v>24</v>
      </c>
      <c r="G473" s="23"/>
      <c r="H473" s="23">
        <v>0.79</v>
      </c>
      <c r="I473">
        <v>4</v>
      </c>
      <c r="J473" s="24" t="str">
        <f>VLOOKUP(H473,[1]Güteklasse!$B$4:$C$8,2)</f>
        <v>D</v>
      </c>
      <c r="K473" t="str">
        <f>VLOOKUP(E473,[1]Händleradressen!$B$3:$E$6,4,0)</f>
        <v>München</v>
      </c>
      <c r="L473" t="s">
        <v>22</v>
      </c>
      <c r="M473" s="21">
        <v>38</v>
      </c>
      <c r="N473" s="22">
        <v>50.8</v>
      </c>
      <c r="O473" s="22">
        <f t="shared" si="8"/>
        <v>1930.3999999999999</v>
      </c>
      <c r="P473" s="22"/>
      <c r="Q473" s="22"/>
    </row>
    <row r="474" spans="1:17" x14ac:dyDescent="0.25">
      <c r="A474" s="20">
        <v>131</v>
      </c>
      <c r="B474" t="s">
        <v>32</v>
      </c>
      <c r="C474" t="s">
        <v>36</v>
      </c>
      <c r="D474" t="s">
        <v>33</v>
      </c>
      <c r="E474" t="s">
        <v>23</v>
      </c>
      <c r="F474" s="23"/>
      <c r="G474" s="23"/>
      <c r="H474" s="23">
        <v>0.22</v>
      </c>
      <c r="I474">
        <v>4</v>
      </c>
      <c r="J474" s="24" t="str">
        <f>VLOOKUP(H474,[1]Güteklasse!$B$4:$C$8,2)</f>
        <v>A</v>
      </c>
      <c r="K474" t="str">
        <f>VLOOKUP(E474,[1]Händleradressen!$B$3:$E$6,4,0)</f>
        <v>Düsseldorf</v>
      </c>
      <c r="L474" t="s">
        <v>27</v>
      </c>
      <c r="M474" s="21">
        <v>742</v>
      </c>
      <c r="N474" s="22">
        <v>0.44</v>
      </c>
      <c r="O474" s="22">
        <f t="shared" si="8"/>
        <v>326.48</v>
      </c>
      <c r="P474" s="22"/>
      <c r="Q474" s="22"/>
    </row>
    <row r="475" spans="1:17" x14ac:dyDescent="0.25">
      <c r="A475" s="20">
        <v>197</v>
      </c>
      <c r="B475" t="s">
        <v>29</v>
      </c>
      <c r="C475" t="s">
        <v>31</v>
      </c>
      <c r="D475" t="s">
        <v>26</v>
      </c>
      <c r="E475" t="s">
        <v>30</v>
      </c>
      <c r="F475" s="23" t="s">
        <v>24</v>
      </c>
      <c r="G475" s="23"/>
      <c r="H475" s="23">
        <v>0.34</v>
      </c>
      <c r="I475">
        <v>4</v>
      </c>
      <c r="J475" s="24" t="str">
        <f>VLOOKUP(H475,[1]Güteklasse!$B$4:$C$8,2)</f>
        <v>B</v>
      </c>
      <c r="K475" t="str">
        <f>VLOOKUP(E475,[1]Händleradressen!$B$3:$E$6,4,0)</f>
        <v>Hamburg</v>
      </c>
      <c r="L475" t="s">
        <v>27</v>
      </c>
      <c r="M475" s="21">
        <v>734</v>
      </c>
      <c r="N475" s="22">
        <v>0.45</v>
      </c>
      <c r="O475" s="22">
        <f t="shared" si="8"/>
        <v>330.3</v>
      </c>
      <c r="P475" s="22"/>
      <c r="Q475" s="22"/>
    </row>
    <row r="476" spans="1:17" x14ac:dyDescent="0.25">
      <c r="A476" s="20">
        <v>471</v>
      </c>
      <c r="B476" t="s">
        <v>19</v>
      </c>
      <c r="C476" t="s">
        <v>20</v>
      </c>
      <c r="D476" t="s">
        <v>37</v>
      </c>
      <c r="E476" t="s">
        <v>38</v>
      </c>
      <c r="F476" s="23" t="s">
        <v>24</v>
      </c>
      <c r="G476" s="23"/>
      <c r="H476" s="23">
        <v>0.81</v>
      </c>
      <c r="I476">
        <v>2</v>
      </c>
      <c r="J476" s="24" t="str">
        <f>VLOOKUP(H476,[1]Güteklasse!$B$4:$C$8,2)</f>
        <v>D</v>
      </c>
      <c r="K476" t="str">
        <f>VLOOKUP(E476,[1]Händleradressen!$B$3:$E$6,4,0)</f>
        <v>Köln</v>
      </c>
      <c r="L476" t="s">
        <v>27</v>
      </c>
      <c r="M476" s="21">
        <v>5898</v>
      </c>
      <c r="N476" s="22">
        <v>0.48</v>
      </c>
      <c r="O476" s="22">
        <f t="shared" si="8"/>
        <v>2831.04</v>
      </c>
      <c r="P476" s="22"/>
      <c r="Q476" s="22"/>
    </row>
    <row r="477" spans="1:17" x14ac:dyDescent="0.25">
      <c r="A477" s="20">
        <v>472</v>
      </c>
      <c r="B477" t="s">
        <v>19</v>
      </c>
      <c r="C477" t="s">
        <v>31</v>
      </c>
      <c r="D477" t="s">
        <v>34</v>
      </c>
      <c r="E477" t="s">
        <v>23</v>
      </c>
      <c r="F477" s="23" t="s">
        <v>24</v>
      </c>
      <c r="G477" s="23"/>
      <c r="H477" s="23">
        <v>0.81</v>
      </c>
      <c r="I477">
        <v>5</v>
      </c>
      <c r="J477" s="24" t="str">
        <f>VLOOKUP(H477,[1]Güteklasse!$B$4:$C$8,2)</f>
        <v>D</v>
      </c>
      <c r="K477" t="str">
        <f>VLOOKUP(E477,[1]Händleradressen!$B$3:$E$6,4,0)</f>
        <v>Düsseldorf</v>
      </c>
      <c r="L477" t="s">
        <v>27</v>
      </c>
      <c r="M477" s="21">
        <v>4565</v>
      </c>
      <c r="N477" s="22">
        <v>0.76</v>
      </c>
      <c r="O477" s="22">
        <f t="shared" si="8"/>
        <v>3469.4</v>
      </c>
      <c r="P477" s="22"/>
      <c r="Q477" s="22"/>
    </row>
    <row r="478" spans="1:17" x14ac:dyDescent="0.25">
      <c r="A478" s="20">
        <v>473</v>
      </c>
      <c r="B478" t="s">
        <v>19</v>
      </c>
      <c r="C478" t="s">
        <v>36</v>
      </c>
      <c r="D478" t="s">
        <v>37</v>
      </c>
      <c r="E478" t="s">
        <v>38</v>
      </c>
      <c r="F478" s="23" t="s">
        <v>24</v>
      </c>
      <c r="G478" s="23"/>
      <c r="H478" s="23">
        <v>0.81</v>
      </c>
      <c r="I478">
        <v>2</v>
      </c>
      <c r="J478" s="24" t="str">
        <f>VLOOKUP(H478,[1]Güteklasse!$B$4:$C$8,2)</f>
        <v>D</v>
      </c>
      <c r="K478" t="str">
        <f>VLOOKUP(E478,[1]Händleradressen!$B$3:$E$6,4,0)</f>
        <v>Köln</v>
      </c>
      <c r="L478" t="s">
        <v>22</v>
      </c>
      <c r="M478" s="21">
        <v>5485</v>
      </c>
      <c r="N478" s="22">
        <v>49.54</v>
      </c>
      <c r="O478" s="22">
        <f t="shared" si="8"/>
        <v>271726.90000000002</v>
      </c>
      <c r="P478" s="22"/>
      <c r="Q478" s="22"/>
    </row>
    <row r="479" spans="1:17" x14ac:dyDescent="0.25">
      <c r="A479" s="20">
        <v>409</v>
      </c>
      <c r="B479" t="s">
        <v>19</v>
      </c>
      <c r="C479" t="s">
        <v>36</v>
      </c>
      <c r="D479" t="s">
        <v>34</v>
      </c>
      <c r="E479" t="s">
        <v>28</v>
      </c>
      <c r="F479" s="23" t="s">
        <v>24</v>
      </c>
      <c r="G479" s="23"/>
      <c r="H479" s="23">
        <v>0.68</v>
      </c>
      <c r="I479">
        <v>2</v>
      </c>
      <c r="J479" s="24" t="str">
        <f>VLOOKUP(H479,[1]Güteklasse!$B$4:$C$8,2)</f>
        <v>D</v>
      </c>
      <c r="K479" t="str">
        <f>VLOOKUP(E479,[1]Händleradressen!$B$3:$E$6,4,0)</f>
        <v>München</v>
      </c>
      <c r="L479" t="s">
        <v>27</v>
      </c>
      <c r="M479" s="21">
        <v>345</v>
      </c>
      <c r="N479" s="22">
        <v>0.96</v>
      </c>
      <c r="O479" s="22">
        <f t="shared" si="8"/>
        <v>331.2</v>
      </c>
      <c r="P479" s="22"/>
      <c r="Q479" s="22"/>
    </row>
    <row r="480" spans="1:17" x14ac:dyDescent="0.25">
      <c r="A480" s="20">
        <v>475</v>
      </c>
      <c r="B480" t="s">
        <v>29</v>
      </c>
      <c r="C480" t="s">
        <v>36</v>
      </c>
      <c r="D480" t="s">
        <v>26</v>
      </c>
      <c r="E480" t="s">
        <v>30</v>
      </c>
      <c r="F480" s="23" t="s">
        <v>24</v>
      </c>
      <c r="G480" s="23"/>
      <c r="H480" s="23">
        <v>0.81</v>
      </c>
      <c r="I480">
        <v>4</v>
      </c>
      <c r="J480" s="24" t="str">
        <f>VLOOKUP(H480,[1]Güteklasse!$B$4:$C$8,2)</f>
        <v>D</v>
      </c>
      <c r="K480" t="str">
        <f>VLOOKUP(E480,[1]Händleradressen!$B$3:$E$6,4,0)</f>
        <v>Hamburg</v>
      </c>
      <c r="L480" t="s">
        <v>22</v>
      </c>
      <c r="M480" s="21">
        <v>19</v>
      </c>
      <c r="N480" s="22">
        <v>46.88</v>
      </c>
      <c r="O480" s="22">
        <f t="shared" si="8"/>
        <v>890.72</v>
      </c>
      <c r="P480" s="22"/>
      <c r="Q480" s="22"/>
    </row>
    <row r="481" spans="1:17" x14ac:dyDescent="0.25">
      <c r="A481" s="20">
        <v>476</v>
      </c>
      <c r="B481" t="s">
        <v>32</v>
      </c>
      <c r="C481" t="s">
        <v>25</v>
      </c>
      <c r="D481" t="s">
        <v>33</v>
      </c>
      <c r="E481" t="s">
        <v>38</v>
      </c>
      <c r="F481" s="23" t="s">
        <v>24</v>
      </c>
      <c r="G481" s="23"/>
      <c r="H481" s="23">
        <v>0.81</v>
      </c>
      <c r="I481">
        <v>3</v>
      </c>
      <c r="J481" s="24" t="str">
        <f>VLOOKUP(H481,[1]Güteklasse!$B$4:$C$8,2)</f>
        <v>D</v>
      </c>
      <c r="K481" t="str">
        <f>VLOOKUP(E481,[1]Händleradressen!$B$3:$E$6,4,0)</f>
        <v>Köln</v>
      </c>
      <c r="L481" t="s">
        <v>22</v>
      </c>
      <c r="M481" s="21">
        <v>40</v>
      </c>
      <c r="N481" s="22">
        <v>47.97</v>
      </c>
      <c r="O481" s="22">
        <f t="shared" si="8"/>
        <v>1918.8</v>
      </c>
      <c r="P481" s="22"/>
      <c r="Q481" s="22"/>
    </row>
    <row r="482" spans="1:17" x14ac:dyDescent="0.25">
      <c r="A482" s="20">
        <v>310</v>
      </c>
      <c r="B482" t="s">
        <v>32</v>
      </c>
      <c r="C482" t="s">
        <v>25</v>
      </c>
      <c r="D482" t="s">
        <v>34</v>
      </c>
      <c r="E482" t="s">
        <v>38</v>
      </c>
      <c r="F482" s="23" t="s">
        <v>24</v>
      </c>
      <c r="G482" s="23"/>
      <c r="H482" s="23">
        <v>0.51</v>
      </c>
      <c r="I482">
        <v>5</v>
      </c>
      <c r="J482" s="24" t="str">
        <f>VLOOKUP(H482,[1]Güteklasse!$B$4:$C$8,2)</f>
        <v>C</v>
      </c>
      <c r="K482" t="str">
        <f>VLOOKUP(E482,[1]Händleradressen!$B$3:$E$6,4,0)</f>
        <v>Köln</v>
      </c>
      <c r="L482" t="s">
        <v>27</v>
      </c>
      <c r="M482" s="21">
        <v>897</v>
      </c>
      <c r="N482" s="22">
        <v>0.37</v>
      </c>
      <c r="O482" s="22">
        <f t="shared" si="8"/>
        <v>331.89</v>
      </c>
      <c r="P482" s="22"/>
      <c r="Q482" s="22"/>
    </row>
    <row r="483" spans="1:17" x14ac:dyDescent="0.25">
      <c r="A483" s="20">
        <v>478</v>
      </c>
      <c r="B483" t="s">
        <v>29</v>
      </c>
      <c r="C483" t="s">
        <v>25</v>
      </c>
      <c r="D483" t="s">
        <v>35</v>
      </c>
      <c r="E483" t="s">
        <v>30</v>
      </c>
      <c r="F483" s="23" t="s">
        <v>24</v>
      </c>
      <c r="G483" s="23" t="s">
        <v>24</v>
      </c>
      <c r="H483" s="23">
        <v>0.82</v>
      </c>
      <c r="I483">
        <v>4</v>
      </c>
      <c r="J483" s="24" t="str">
        <f>VLOOKUP(H483,[1]Güteklasse!$B$4:$C$8,2)</f>
        <v>D</v>
      </c>
      <c r="K483" t="str">
        <f>VLOOKUP(E483,[1]Händleradressen!$B$3:$E$6,4,0)</f>
        <v>Hamburg</v>
      </c>
      <c r="L483" t="s">
        <v>22</v>
      </c>
      <c r="M483" s="21">
        <v>14</v>
      </c>
      <c r="N483" s="22">
        <v>48.68</v>
      </c>
      <c r="O483" s="22">
        <f t="shared" si="8"/>
        <v>681.52</v>
      </c>
      <c r="P483" s="22"/>
      <c r="Q483" s="22"/>
    </row>
    <row r="484" spans="1:17" x14ac:dyDescent="0.25">
      <c r="A484" s="20">
        <v>479</v>
      </c>
      <c r="B484" t="s">
        <v>29</v>
      </c>
      <c r="C484" t="s">
        <v>31</v>
      </c>
      <c r="D484" t="s">
        <v>35</v>
      </c>
      <c r="E484" t="s">
        <v>28</v>
      </c>
      <c r="F484" s="23" t="s">
        <v>24</v>
      </c>
      <c r="G484" s="23"/>
      <c r="H484" s="23">
        <v>0.82</v>
      </c>
      <c r="I484">
        <v>2</v>
      </c>
      <c r="J484" s="24" t="str">
        <f>VLOOKUP(H484,[1]Güteklasse!$B$4:$C$8,2)</f>
        <v>D</v>
      </c>
      <c r="K484" t="str">
        <f>VLOOKUP(E484,[1]Händleradressen!$B$3:$E$6,4,0)</f>
        <v>München</v>
      </c>
      <c r="L484" t="s">
        <v>22</v>
      </c>
      <c r="M484" s="21">
        <v>33</v>
      </c>
      <c r="N484" s="22">
        <v>49.57</v>
      </c>
      <c r="O484" s="22">
        <f t="shared" si="8"/>
        <v>1635.81</v>
      </c>
      <c r="P484" s="22"/>
      <c r="Q484" s="22"/>
    </row>
    <row r="485" spans="1:17" x14ac:dyDescent="0.25">
      <c r="A485" s="20">
        <v>480</v>
      </c>
      <c r="B485" t="s">
        <v>32</v>
      </c>
      <c r="C485" t="s">
        <v>20</v>
      </c>
      <c r="D485" t="s">
        <v>34</v>
      </c>
      <c r="E485" t="s">
        <v>28</v>
      </c>
      <c r="F485" s="23" t="s">
        <v>24</v>
      </c>
      <c r="G485" s="23"/>
      <c r="H485" s="23">
        <v>0.82</v>
      </c>
      <c r="I485">
        <v>2</v>
      </c>
      <c r="J485" s="24" t="str">
        <f>VLOOKUP(H485,[1]Güteklasse!$B$4:$C$8,2)</f>
        <v>D</v>
      </c>
      <c r="K485" t="str">
        <f>VLOOKUP(E485,[1]Händleradressen!$B$3:$E$6,4,0)</f>
        <v>München</v>
      </c>
      <c r="L485" t="s">
        <v>22</v>
      </c>
      <c r="M485" s="21">
        <v>18</v>
      </c>
      <c r="N485" s="22">
        <v>49.9</v>
      </c>
      <c r="O485" s="22">
        <f t="shared" si="8"/>
        <v>898.19999999999993</v>
      </c>
      <c r="P485" s="22"/>
      <c r="Q485" s="22"/>
    </row>
    <row r="486" spans="1:17" x14ac:dyDescent="0.25">
      <c r="A486" s="20">
        <v>481</v>
      </c>
      <c r="B486" t="s">
        <v>19</v>
      </c>
      <c r="C486" t="s">
        <v>31</v>
      </c>
      <c r="D486" t="s">
        <v>21</v>
      </c>
      <c r="E486" t="s">
        <v>30</v>
      </c>
      <c r="F486" s="23" t="s">
        <v>24</v>
      </c>
      <c r="G486" s="23"/>
      <c r="H486" s="23">
        <v>0.83</v>
      </c>
      <c r="I486">
        <v>1</v>
      </c>
      <c r="J486" s="24" t="str">
        <f>VLOOKUP(H486,[1]Güteklasse!$B$4:$C$8,2)</f>
        <v>D</v>
      </c>
      <c r="K486" t="str">
        <f>VLOOKUP(E486,[1]Händleradressen!$B$3:$E$6,4,0)</f>
        <v>Hamburg</v>
      </c>
      <c r="L486" t="s">
        <v>27</v>
      </c>
      <c r="M486" s="21">
        <v>4537</v>
      </c>
      <c r="N486" s="22">
        <v>0.16</v>
      </c>
      <c r="O486" s="22">
        <f t="shared" si="8"/>
        <v>725.92</v>
      </c>
      <c r="P486" s="22"/>
      <c r="Q486" s="22"/>
    </row>
    <row r="487" spans="1:17" x14ac:dyDescent="0.25">
      <c r="A487" s="20">
        <v>482</v>
      </c>
      <c r="B487" t="s">
        <v>19</v>
      </c>
      <c r="C487" t="s">
        <v>20</v>
      </c>
      <c r="D487" t="s">
        <v>37</v>
      </c>
      <c r="E487" t="s">
        <v>38</v>
      </c>
      <c r="F487" s="23" t="s">
        <v>24</v>
      </c>
      <c r="G487" s="23" t="s">
        <v>24</v>
      </c>
      <c r="H487" s="23">
        <v>0.83</v>
      </c>
      <c r="I487">
        <v>4</v>
      </c>
      <c r="J487" s="24" t="str">
        <f>VLOOKUP(H487,[1]Güteklasse!$B$4:$C$8,2)</f>
        <v>D</v>
      </c>
      <c r="K487" t="str">
        <f>VLOOKUP(E487,[1]Händleradressen!$B$3:$E$6,4,0)</f>
        <v>Köln</v>
      </c>
      <c r="L487" t="s">
        <v>22</v>
      </c>
      <c r="M487" s="21">
        <v>8884</v>
      </c>
      <c r="N487" s="22">
        <v>45.74</v>
      </c>
      <c r="O487" s="22">
        <f t="shared" si="8"/>
        <v>406354.16000000003</v>
      </c>
      <c r="P487" s="22"/>
      <c r="Q487" s="22"/>
    </row>
    <row r="488" spans="1:17" x14ac:dyDescent="0.25">
      <c r="A488" s="20">
        <v>271</v>
      </c>
      <c r="B488" t="s">
        <v>32</v>
      </c>
      <c r="C488" t="s">
        <v>36</v>
      </c>
      <c r="D488" t="s">
        <v>34</v>
      </c>
      <c r="E488" t="s">
        <v>28</v>
      </c>
      <c r="F488" s="23"/>
      <c r="G488" s="23"/>
      <c r="H488" s="23">
        <v>0.43</v>
      </c>
      <c r="I488">
        <v>3</v>
      </c>
      <c r="J488" s="24" t="str">
        <f>VLOOKUP(H488,[1]Güteklasse!$B$4:$C$8,2)</f>
        <v>B</v>
      </c>
      <c r="K488" t="str">
        <f>VLOOKUP(E488,[1]Händleradressen!$B$3:$E$6,4,0)</f>
        <v>München</v>
      </c>
      <c r="L488" t="s">
        <v>27</v>
      </c>
      <c r="M488" s="21">
        <v>490</v>
      </c>
      <c r="N488" s="22">
        <v>0.68</v>
      </c>
      <c r="O488" s="22">
        <f t="shared" si="8"/>
        <v>333.20000000000005</v>
      </c>
      <c r="P488" s="22"/>
      <c r="Q488" s="22"/>
    </row>
    <row r="489" spans="1:17" x14ac:dyDescent="0.25">
      <c r="A489" s="20">
        <v>484</v>
      </c>
      <c r="B489" t="s">
        <v>29</v>
      </c>
      <c r="C489" t="s">
        <v>20</v>
      </c>
      <c r="D489" t="s">
        <v>34</v>
      </c>
      <c r="E489" t="s">
        <v>38</v>
      </c>
      <c r="F489" s="23"/>
      <c r="G489" s="23" t="s">
        <v>24</v>
      </c>
      <c r="H489" s="23">
        <v>0.83</v>
      </c>
      <c r="I489">
        <v>2</v>
      </c>
      <c r="J489" s="24" t="str">
        <f>VLOOKUP(H489,[1]Güteklasse!$B$4:$C$8,2)</f>
        <v>D</v>
      </c>
      <c r="K489" t="str">
        <f>VLOOKUP(E489,[1]Händleradressen!$B$3:$E$6,4,0)</f>
        <v>Köln</v>
      </c>
      <c r="L489" t="s">
        <v>22</v>
      </c>
      <c r="M489" s="21">
        <v>14</v>
      </c>
      <c r="N489" s="22">
        <v>52.53</v>
      </c>
      <c r="O489" s="22">
        <f t="shared" si="8"/>
        <v>735.42000000000007</v>
      </c>
      <c r="P489" s="22"/>
      <c r="Q489" s="22"/>
    </row>
    <row r="490" spans="1:17" x14ac:dyDescent="0.25">
      <c r="A490" s="20">
        <v>485</v>
      </c>
      <c r="B490" t="s">
        <v>29</v>
      </c>
      <c r="C490" t="s">
        <v>36</v>
      </c>
      <c r="D490" t="s">
        <v>33</v>
      </c>
      <c r="E490" t="s">
        <v>30</v>
      </c>
      <c r="F490" s="23" t="s">
        <v>24</v>
      </c>
      <c r="G490" s="23"/>
      <c r="H490" s="23">
        <v>0.83</v>
      </c>
      <c r="I490">
        <v>4</v>
      </c>
      <c r="J490" s="24" t="str">
        <f>VLOOKUP(H490,[1]Güteklasse!$B$4:$C$8,2)</f>
        <v>D</v>
      </c>
      <c r="K490" t="str">
        <f>VLOOKUP(E490,[1]Händleradressen!$B$3:$E$6,4,0)</f>
        <v>Hamburg</v>
      </c>
      <c r="L490" t="s">
        <v>22</v>
      </c>
      <c r="M490" s="21">
        <v>23</v>
      </c>
      <c r="N490" s="22">
        <v>45.32</v>
      </c>
      <c r="O490" s="22">
        <f t="shared" si="8"/>
        <v>1042.3599999999999</v>
      </c>
      <c r="P490" s="22"/>
      <c r="Q490" s="22"/>
    </row>
    <row r="491" spans="1:17" x14ac:dyDescent="0.25">
      <c r="A491" s="20">
        <v>354</v>
      </c>
      <c r="B491" t="s">
        <v>19</v>
      </c>
      <c r="C491" t="s">
        <v>20</v>
      </c>
      <c r="D491" t="s">
        <v>26</v>
      </c>
      <c r="E491" t="s">
        <v>30</v>
      </c>
      <c r="F491" s="23" t="s">
        <v>24</v>
      </c>
      <c r="G491" s="23"/>
      <c r="H491" s="23">
        <v>0.59</v>
      </c>
      <c r="I491">
        <v>4</v>
      </c>
      <c r="J491" s="24" t="str">
        <f>VLOOKUP(H491,[1]Güteklasse!$B$4:$C$8,2)</f>
        <v>D</v>
      </c>
      <c r="K491" t="str">
        <f>VLOOKUP(E491,[1]Händleradressen!$B$3:$E$6,4,0)</f>
        <v>Hamburg</v>
      </c>
      <c r="L491" t="s">
        <v>27</v>
      </c>
      <c r="M491" s="21">
        <v>1237</v>
      </c>
      <c r="N491" s="22">
        <v>0.27</v>
      </c>
      <c r="O491" s="22">
        <f t="shared" si="8"/>
        <v>333.99</v>
      </c>
      <c r="P491" s="22"/>
      <c r="Q491" s="22"/>
    </row>
    <row r="492" spans="1:17" x14ac:dyDescent="0.25">
      <c r="A492" s="20">
        <v>487</v>
      </c>
      <c r="B492" t="s">
        <v>32</v>
      </c>
      <c r="C492" t="s">
        <v>20</v>
      </c>
      <c r="D492" t="s">
        <v>34</v>
      </c>
      <c r="E492" t="s">
        <v>30</v>
      </c>
      <c r="F492" s="23" t="s">
        <v>24</v>
      </c>
      <c r="G492" s="23"/>
      <c r="H492" s="23">
        <v>0.83</v>
      </c>
      <c r="I492">
        <v>4</v>
      </c>
      <c r="J492" s="24" t="str">
        <f>VLOOKUP(H492,[1]Güteklasse!$B$4:$C$8,2)</f>
        <v>D</v>
      </c>
      <c r="K492" t="str">
        <f>VLOOKUP(E492,[1]Händleradressen!$B$3:$E$6,4,0)</f>
        <v>Hamburg</v>
      </c>
      <c r="L492" t="s">
        <v>22</v>
      </c>
      <c r="M492" s="21">
        <v>46</v>
      </c>
      <c r="N492" s="22">
        <v>49.3</v>
      </c>
      <c r="O492" s="22">
        <f t="shared" si="8"/>
        <v>2267.7999999999997</v>
      </c>
      <c r="P492" s="22"/>
      <c r="Q492" s="22"/>
    </row>
    <row r="493" spans="1:17" x14ac:dyDescent="0.25">
      <c r="A493" s="20">
        <v>488</v>
      </c>
      <c r="B493" t="s">
        <v>19</v>
      </c>
      <c r="C493" t="s">
        <v>36</v>
      </c>
      <c r="D493" t="s">
        <v>37</v>
      </c>
      <c r="E493" t="s">
        <v>28</v>
      </c>
      <c r="F493" s="23" t="s">
        <v>24</v>
      </c>
      <c r="G493" s="23"/>
      <c r="H493" s="23">
        <v>0.84</v>
      </c>
      <c r="I493">
        <v>3</v>
      </c>
      <c r="J493" s="24" t="str">
        <f>VLOOKUP(H493,[1]Güteklasse!$B$4:$C$8,2)</f>
        <v>D</v>
      </c>
      <c r="K493" t="str">
        <f>VLOOKUP(E493,[1]Händleradressen!$B$3:$E$6,4,0)</f>
        <v>München</v>
      </c>
      <c r="L493" t="s">
        <v>27</v>
      </c>
      <c r="M493" s="21">
        <v>7887</v>
      </c>
      <c r="N493" s="22">
        <v>0.36</v>
      </c>
      <c r="O493" s="22">
        <f t="shared" si="8"/>
        <v>2839.3199999999997</v>
      </c>
      <c r="P493" s="22"/>
      <c r="Q493" s="22"/>
    </row>
    <row r="494" spans="1:17" x14ac:dyDescent="0.25">
      <c r="A494" s="20">
        <v>489</v>
      </c>
      <c r="B494" t="s">
        <v>19</v>
      </c>
      <c r="C494" t="s">
        <v>25</v>
      </c>
      <c r="D494" t="s">
        <v>34</v>
      </c>
      <c r="E494" t="s">
        <v>38</v>
      </c>
      <c r="F494" s="23" t="s">
        <v>24</v>
      </c>
      <c r="G494" s="23"/>
      <c r="H494" s="23">
        <v>0.84</v>
      </c>
      <c r="I494">
        <v>2</v>
      </c>
      <c r="J494" s="24" t="str">
        <f>VLOOKUP(H494,[1]Güteklasse!$B$4:$C$8,2)</f>
        <v>D</v>
      </c>
      <c r="K494" t="str">
        <f>VLOOKUP(E494,[1]Händleradressen!$B$3:$E$6,4,0)</f>
        <v>Köln</v>
      </c>
      <c r="L494" t="s">
        <v>22</v>
      </c>
      <c r="M494" s="21">
        <v>8245</v>
      </c>
      <c r="N494" s="22">
        <v>45.56</v>
      </c>
      <c r="O494" s="22">
        <f t="shared" si="8"/>
        <v>375642.2</v>
      </c>
      <c r="P494" s="22"/>
      <c r="Q494" s="22"/>
    </row>
    <row r="495" spans="1:17" x14ac:dyDescent="0.25">
      <c r="A495" s="20">
        <v>490</v>
      </c>
      <c r="B495" t="s">
        <v>19</v>
      </c>
      <c r="C495" t="s">
        <v>31</v>
      </c>
      <c r="D495" t="s">
        <v>21</v>
      </c>
      <c r="E495" t="s">
        <v>38</v>
      </c>
      <c r="F495" s="23"/>
      <c r="G495" s="23"/>
      <c r="H495" s="23">
        <v>0.84</v>
      </c>
      <c r="I495">
        <v>3</v>
      </c>
      <c r="J495" s="24" t="str">
        <f>VLOOKUP(H495,[1]Güteklasse!$B$4:$C$8,2)</f>
        <v>D</v>
      </c>
      <c r="K495" t="str">
        <f>VLOOKUP(E495,[1]Händleradressen!$B$3:$E$6,4,0)</f>
        <v>Köln</v>
      </c>
      <c r="L495" t="s">
        <v>22</v>
      </c>
      <c r="M495" s="21">
        <v>9087</v>
      </c>
      <c r="N495" s="22">
        <v>51.2</v>
      </c>
      <c r="O495" s="22">
        <f t="shared" si="8"/>
        <v>465254.40000000002</v>
      </c>
      <c r="P495" s="22"/>
      <c r="Q495" s="22"/>
    </row>
    <row r="496" spans="1:17" x14ac:dyDescent="0.25">
      <c r="A496" s="20">
        <v>405</v>
      </c>
      <c r="B496" t="s">
        <v>29</v>
      </c>
      <c r="C496" t="s">
        <v>25</v>
      </c>
      <c r="D496" t="s">
        <v>34</v>
      </c>
      <c r="E496" t="s">
        <v>28</v>
      </c>
      <c r="F496" s="23" t="s">
        <v>24</v>
      </c>
      <c r="G496" s="23"/>
      <c r="H496" s="23">
        <v>0.67</v>
      </c>
      <c r="I496">
        <v>4</v>
      </c>
      <c r="J496" s="24" t="str">
        <f>VLOOKUP(H496,[1]Güteklasse!$B$4:$C$8,2)</f>
        <v>D</v>
      </c>
      <c r="K496" t="str">
        <f>VLOOKUP(E496,[1]Händleradressen!$B$3:$E$6,4,0)</f>
        <v>München</v>
      </c>
      <c r="L496" t="s">
        <v>27</v>
      </c>
      <c r="M496" s="21">
        <v>646</v>
      </c>
      <c r="N496" s="22">
        <v>0.52</v>
      </c>
      <c r="O496" s="22">
        <f t="shared" si="8"/>
        <v>335.92</v>
      </c>
      <c r="P496" s="22"/>
      <c r="Q496" s="22"/>
    </row>
    <row r="497" spans="1:17" x14ac:dyDescent="0.25">
      <c r="A497" s="20">
        <v>492</v>
      </c>
      <c r="B497" t="s">
        <v>29</v>
      </c>
      <c r="C497" t="s">
        <v>31</v>
      </c>
      <c r="D497" t="s">
        <v>26</v>
      </c>
      <c r="E497" t="s">
        <v>30</v>
      </c>
      <c r="F497" s="23" t="s">
        <v>24</v>
      </c>
      <c r="G497" s="23" t="s">
        <v>24</v>
      </c>
      <c r="H497" s="23">
        <v>0.84</v>
      </c>
      <c r="I497">
        <v>2</v>
      </c>
      <c r="J497" s="24" t="str">
        <f>VLOOKUP(H497,[1]Güteklasse!$B$4:$C$8,2)</f>
        <v>D</v>
      </c>
      <c r="K497" t="str">
        <f>VLOOKUP(E497,[1]Händleradressen!$B$3:$E$6,4,0)</f>
        <v>Hamburg</v>
      </c>
      <c r="L497" t="s">
        <v>22</v>
      </c>
      <c r="M497" s="21">
        <v>20</v>
      </c>
      <c r="N497" s="22">
        <v>54.5</v>
      </c>
      <c r="O497" s="22">
        <f t="shared" si="8"/>
        <v>1090</v>
      </c>
      <c r="P497" s="22"/>
      <c r="Q497" s="22"/>
    </row>
    <row r="498" spans="1:17" x14ac:dyDescent="0.25">
      <c r="A498" s="20">
        <v>5</v>
      </c>
      <c r="B498" t="s">
        <v>32</v>
      </c>
      <c r="C498" t="s">
        <v>36</v>
      </c>
      <c r="D498" t="s">
        <v>33</v>
      </c>
      <c r="E498" t="s">
        <v>38</v>
      </c>
      <c r="F498" s="23"/>
      <c r="G498" s="23"/>
      <c r="H498" s="23">
        <v>0</v>
      </c>
      <c r="I498">
        <v>5</v>
      </c>
      <c r="J498" s="24" t="str">
        <f>VLOOKUP(H498,[1]Güteklasse!$B$4:$C$8,2)</f>
        <v>A</v>
      </c>
      <c r="K498" t="str">
        <f>VLOOKUP(E498,[1]Händleradressen!$B$3:$E$6,4,0)</f>
        <v>Köln</v>
      </c>
      <c r="L498" t="s">
        <v>27</v>
      </c>
      <c r="M498" s="21">
        <v>997</v>
      </c>
      <c r="N498" s="22">
        <v>0.34</v>
      </c>
      <c r="O498" s="22">
        <f t="shared" si="8"/>
        <v>338.98</v>
      </c>
      <c r="P498" s="22"/>
      <c r="Q498" s="22"/>
    </row>
    <row r="499" spans="1:17" x14ac:dyDescent="0.25">
      <c r="A499" s="20">
        <v>494</v>
      </c>
      <c r="B499" t="s">
        <v>32</v>
      </c>
      <c r="C499" t="s">
        <v>36</v>
      </c>
      <c r="D499" t="s">
        <v>37</v>
      </c>
      <c r="E499" t="s">
        <v>38</v>
      </c>
      <c r="F499" s="23" t="s">
        <v>24</v>
      </c>
      <c r="G499" s="23"/>
      <c r="H499" s="23">
        <v>0.84</v>
      </c>
      <c r="I499">
        <v>3</v>
      </c>
      <c r="J499" s="24" t="str">
        <f>VLOOKUP(H499,[1]Güteklasse!$B$4:$C$8,2)</f>
        <v>D</v>
      </c>
      <c r="K499" t="str">
        <f>VLOOKUP(E499,[1]Händleradressen!$B$3:$E$6,4,0)</f>
        <v>Köln</v>
      </c>
      <c r="L499" t="s">
        <v>27</v>
      </c>
      <c r="M499" s="21">
        <v>985</v>
      </c>
      <c r="N499" s="22">
        <v>0.8</v>
      </c>
      <c r="O499" s="22">
        <f t="shared" si="8"/>
        <v>788</v>
      </c>
      <c r="P499" s="22"/>
      <c r="Q499" s="22"/>
    </row>
    <row r="500" spans="1:17" x14ac:dyDescent="0.25">
      <c r="A500" s="20">
        <v>495</v>
      </c>
      <c r="B500" t="s">
        <v>19</v>
      </c>
      <c r="C500" t="s">
        <v>20</v>
      </c>
      <c r="D500" t="s">
        <v>21</v>
      </c>
      <c r="E500" t="s">
        <v>28</v>
      </c>
      <c r="F500" s="23" t="s">
        <v>24</v>
      </c>
      <c r="G500" s="23" t="s">
        <v>24</v>
      </c>
      <c r="H500" s="23">
        <v>0.85</v>
      </c>
      <c r="I500">
        <v>2</v>
      </c>
      <c r="J500" s="24" t="str">
        <f>VLOOKUP(H500,[1]Güteklasse!$B$4:$C$8,2)</f>
        <v>D</v>
      </c>
      <c r="K500" t="str">
        <f>VLOOKUP(E500,[1]Händleradressen!$B$3:$E$6,4,0)</f>
        <v>München</v>
      </c>
      <c r="L500" t="s">
        <v>22</v>
      </c>
      <c r="M500" s="21">
        <v>4108</v>
      </c>
      <c r="N500" s="22">
        <v>48.31</v>
      </c>
      <c r="O500" s="22">
        <f t="shared" si="8"/>
        <v>198457.48</v>
      </c>
      <c r="P500" s="22"/>
      <c r="Q500" s="22"/>
    </row>
    <row r="501" spans="1:17" x14ac:dyDescent="0.25">
      <c r="A501" s="20">
        <v>544</v>
      </c>
      <c r="B501" t="s">
        <v>32</v>
      </c>
      <c r="C501" t="s">
        <v>20</v>
      </c>
      <c r="D501" t="s">
        <v>37</v>
      </c>
      <c r="E501" t="s">
        <v>38</v>
      </c>
      <c r="F501" s="23" t="s">
        <v>24</v>
      </c>
      <c r="G501" s="23"/>
      <c r="H501" s="23">
        <v>0.92</v>
      </c>
      <c r="I501">
        <v>2</v>
      </c>
      <c r="J501" s="24" t="str">
        <f>VLOOKUP(H501,[1]Güteklasse!$B$4:$C$8,2)</f>
        <v>E</v>
      </c>
      <c r="K501" t="str">
        <f>VLOOKUP(E501,[1]Händleradressen!$B$3:$E$6,4,0)</f>
        <v>Köln</v>
      </c>
      <c r="L501" t="s">
        <v>27</v>
      </c>
      <c r="M501" s="21">
        <v>678</v>
      </c>
      <c r="N501" s="22">
        <v>0.5</v>
      </c>
      <c r="O501" s="22">
        <f t="shared" si="8"/>
        <v>339</v>
      </c>
      <c r="P501" s="22"/>
      <c r="Q501" s="22"/>
    </row>
    <row r="502" spans="1:17" x14ac:dyDescent="0.25">
      <c r="A502" s="20">
        <v>348</v>
      </c>
      <c r="B502" t="s">
        <v>29</v>
      </c>
      <c r="C502" t="s">
        <v>25</v>
      </c>
      <c r="D502" t="s">
        <v>26</v>
      </c>
      <c r="E502" t="s">
        <v>28</v>
      </c>
      <c r="F502" s="23"/>
      <c r="G502" s="23"/>
      <c r="H502" s="23">
        <v>0.57999999999999996</v>
      </c>
      <c r="I502">
        <v>4</v>
      </c>
      <c r="J502" s="24" t="str">
        <f>VLOOKUP(H502,[1]Güteklasse!$B$4:$C$8,2)</f>
        <v>D</v>
      </c>
      <c r="K502" t="str">
        <f>VLOOKUP(E502,[1]Händleradressen!$B$3:$E$6,4,0)</f>
        <v>München</v>
      </c>
      <c r="L502" t="s">
        <v>27</v>
      </c>
      <c r="M502" s="21">
        <v>828</v>
      </c>
      <c r="N502" s="22">
        <v>0.41</v>
      </c>
      <c r="O502" s="22">
        <f t="shared" si="8"/>
        <v>339.47999999999996</v>
      </c>
      <c r="P502" s="22"/>
      <c r="Q502" s="22"/>
    </row>
    <row r="503" spans="1:17" x14ac:dyDescent="0.25">
      <c r="A503" s="20">
        <v>498</v>
      </c>
      <c r="B503" t="s">
        <v>29</v>
      </c>
      <c r="C503" t="s">
        <v>31</v>
      </c>
      <c r="D503" t="s">
        <v>35</v>
      </c>
      <c r="E503" t="s">
        <v>28</v>
      </c>
      <c r="F503" s="23" t="s">
        <v>24</v>
      </c>
      <c r="G503" s="23" t="s">
        <v>24</v>
      </c>
      <c r="H503" s="23">
        <v>0.85</v>
      </c>
      <c r="I503">
        <v>4</v>
      </c>
      <c r="J503" s="24" t="str">
        <f>VLOOKUP(H503,[1]Güteklasse!$B$4:$C$8,2)</f>
        <v>D</v>
      </c>
      <c r="K503" t="str">
        <f>VLOOKUP(E503,[1]Händleradressen!$B$3:$E$6,4,0)</f>
        <v>München</v>
      </c>
      <c r="L503" t="s">
        <v>22</v>
      </c>
      <c r="M503" s="21">
        <v>23</v>
      </c>
      <c r="N503" s="22">
        <v>51.99</v>
      </c>
      <c r="O503" s="22">
        <f t="shared" si="8"/>
        <v>1195.77</v>
      </c>
      <c r="P503" s="22"/>
      <c r="Q503" s="22"/>
    </row>
    <row r="504" spans="1:17" x14ac:dyDescent="0.25">
      <c r="A504" s="20">
        <v>499</v>
      </c>
      <c r="B504" t="s">
        <v>32</v>
      </c>
      <c r="C504" t="s">
        <v>20</v>
      </c>
      <c r="D504" t="s">
        <v>21</v>
      </c>
      <c r="E504" t="s">
        <v>23</v>
      </c>
      <c r="F504" s="23" t="s">
        <v>24</v>
      </c>
      <c r="G504" s="23"/>
      <c r="H504" s="23">
        <v>0.85</v>
      </c>
      <c r="I504">
        <v>4</v>
      </c>
      <c r="J504" s="24" t="str">
        <f>VLOOKUP(H504,[1]Güteklasse!$B$4:$C$8,2)</f>
        <v>D</v>
      </c>
      <c r="K504" t="str">
        <f>VLOOKUP(E504,[1]Händleradressen!$B$3:$E$6,4,0)</f>
        <v>Düsseldorf</v>
      </c>
      <c r="L504" t="s">
        <v>27</v>
      </c>
      <c r="M504" s="21">
        <v>923</v>
      </c>
      <c r="N504" s="22">
        <v>0.62</v>
      </c>
      <c r="O504" s="22">
        <f t="shared" si="8"/>
        <v>572.26</v>
      </c>
      <c r="P504" s="22"/>
      <c r="Q504" s="22"/>
    </row>
    <row r="505" spans="1:17" x14ac:dyDescent="0.25">
      <c r="A505" s="20">
        <v>30</v>
      </c>
      <c r="B505" t="s">
        <v>19</v>
      </c>
      <c r="C505" t="s">
        <v>20</v>
      </c>
      <c r="D505" t="s">
        <v>26</v>
      </c>
      <c r="E505" t="s">
        <v>28</v>
      </c>
      <c r="F505" s="23"/>
      <c r="G505" s="23"/>
      <c r="H505" s="23">
        <v>7.0000000000000007E-2</v>
      </c>
      <c r="I505">
        <v>2</v>
      </c>
      <c r="J505" s="24" t="str">
        <f>VLOOKUP(H505,[1]Güteklasse!$B$4:$C$8,2)</f>
        <v>A</v>
      </c>
      <c r="K505" t="str">
        <f>VLOOKUP(E505,[1]Händleradressen!$B$3:$E$6,4,0)</f>
        <v>München</v>
      </c>
      <c r="L505" t="s">
        <v>27</v>
      </c>
      <c r="M505" s="21">
        <v>344</v>
      </c>
      <c r="N505" s="22">
        <v>0.99</v>
      </c>
      <c r="O505" s="22">
        <f t="shared" si="8"/>
        <v>340.56</v>
      </c>
      <c r="P505" s="22"/>
      <c r="Q505" s="22"/>
    </row>
    <row r="506" spans="1:17" x14ac:dyDescent="0.25">
      <c r="A506" s="20">
        <v>501</v>
      </c>
      <c r="B506" t="s">
        <v>19</v>
      </c>
      <c r="C506" t="s">
        <v>20</v>
      </c>
      <c r="D506" t="s">
        <v>26</v>
      </c>
      <c r="E506" t="s">
        <v>30</v>
      </c>
      <c r="F506" s="23" t="s">
        <v>24</v>
      </c>
      <c r="G506" s="23" t="s">
        <v>24</v>
      </c>
      <c r="H506" s="23">
        <v>0.86</v>
      </c>
      <c r="I506">
        <v>2</v>
      </c>
      <c r="J506" s="24" t="str">
        <f>VLOOKUP(H506,[1]Güteklasse!$B$4:$C$8,2)</f>
        <v>D</v>
      </c>
      <c r="K506" t="str">
        <f>VLOOKUP(E506,[1]Händleradressen!$B$3:$E$6,4,0)</f>
        <v>Hamburg</v>
      </c>
      <c r="L506" t="s">
        <v>22</v>
      </c>
      <c r="M506" s="21">
        <v>675</v>
      </c>
      <c r="N506" s="22">
        <v>50.8</v>
      </c>
      <c r="O506" s="22">
        <f t="shared" si="8"/>
        <v>34290</v>
      </c>
      <c r="P506" s="22"/>
      <c r="Q506" s="22"/>
    </row>
    <row r="507" spans="1:17" x14ac:dyDescent="0.25">
      <c r="A507" s="20">
        <v>502</v>
      </c>
      <c r="B507" t="s">
        <v>19</v>
      </c>
      <c r="C507" t="s">
        <v>20</v>
      </c>
      <c r="D507" t="s">
        <v>21</v>
      </c>
      <c r="E507" t="s">
        <v>38</v>
      </c>
      <c r="F507" s="23" t="s">
        <v>24</v>
      </c>
      <c r="G507" s="23"/>
      <c r="H507" s="23">
        <v>0.86</v>
      </c>
      <c r="I507">
        <v>3</v>
      </c>
      <c r="J507" s="24" t="str">
        <f>VLOOKUP(H507,[1]Güteklasse!$B$4:$C$8,2)</f>
        <v>D</v>
      </c>
      <c r="K507" t="str">
        <f>VLOOKUP(E507,[1]Händleradressen!$B$3:$E$6,4,0)</f>
        <v>Köln</v>
      </c>
      <c r="L507" t="s">
        <v>22</v>
      </c>
      <c r="M507" s="21">
        <v>6588</v>
      </c>
      <c r="N507" s="22">
        <v>49.13</v>
      </c>
      <c r="O507" s="22">
        <f t="shared" si="8"/>
        <v>323668.44</v>
      </c>
      <c r="P507" s="22"/>
      <c r="Q507" s="22"/>
    </row>
    <row r="508" spans="1:17" x14ac:dyDescent="0.25">
      <c r="A508" s="20">
        <v>119</v>
      </c>
      <c r="B508" t="s">
        <v>29</v>
      </c>
      <c r="C508" t="s">
        <v>20</v>
      </c>
      <c r="D508" t="s">
        <v>37</v>
      </c>
      <c r="E508" t="s">
        <v>38</v>
      </c>
      <c r="F508" s="23" t="s">
        <v>24</v>
      </c>
      <c r="G508" s="23"/>
      <c r="H508" s="23">
        <v>0.21</v>
      </c>
      <c r="I508">
        <v>1</v>
      </c>
      <c r="J508" s="24" t="str">
        <f>VLOOKUP(H508,[1]Güteklasse!$B$4:$C$8,2)</f>
        <v>A</v>
      </c>
      <c r="K508" t="str">
        <f>VLOOKUP(E508,[1]Händleradressen!$B$3:$E$6,4,0)</f>
        <v>Köln</v>
      </c>
      <c r="L508" t="s">
        <v>27</v>
      </c>
      <c r="M508" s="21">
        <v>749</v>
      </c>
      <c r="N508" s="22">
        <v>0.46</v>
      </c>
      <c r="O508" s="22">
        <f t="shared" si="8"/>
        <v>344.54</v>
      </c>
      <c r="P508" s="22"/>
      <c r="Q508" s="22"/>
    </row>
    <row r="509" spans="1:17" x14ac:dyDescent="0.25">
      <c r="A509" s="20">
        <v>120</v>
      </c>
      <c r="B509" t="s">
        <v>29</v>
      </c>
      <c r="C509" t="s">
        <v>31</v>
      </c>
      <c r="D509" t="s">
        <v>34</v>
      </c>
      <c r="E509" t="s">
        <v>38</v>
      </c>
      <c r="F509" s="23" t="s">
        <v>24</v>
      </c>
      <c r="G509" s="23"/>
      <c r="H509" s="23">
        <v>0.21</v>
      </c>
      <c r="I509">
        <v>4</v>
      </c>
      <c r="J509" s="24" t="str">
        <f>VLOOKUP(H509,[1]Güteklasse!$B$4:$C$8,2)</f>
        <v>A</v>
      </c>
      <c r="K509" t="str">
        <f>VLOOKUP(E509,[1]Händleradressen!$B$3:$E$6,4,0)</f>
        <v>Köln</v>
      </c>
      <c r="L509" t="s">
        <v>27</v>
      </c>
      <c r="M509" s="21">
        <v>570</v>
      </c>
      <c r="N509" s="22">
        <v>0.61</v>
      </c>
      <c r="O509" s="22">
        <f t="shared" si="8"/>
        <v>347.7</v>
      </c>
      <c r="P509" s="22"/>
      <c r="Q509" s="22"/>
    </row>
    <row r="510" spans="1:17" x14ac:dyDescent="0.25">
      <c r="A510" s="20">
        <v>505</v>
      </c>
      <c r="B510" t="s">
        <v>19</v>
      </c>
      <c r="C510" t="s">
        <v>20</v>
      </c>
      <c r="D510" t="s">
        <v>26</v>
      </c>
      <c r="E510" t="s">
        <v>38</v>
      </c>
      <c r="F510" s="23" t="s">
        <v>24</v>
      </c>
      <c r="G510" s="23"/>
      <c r="H510" s="23">
        <v>0.87</v>
      </c>
      <c r="I510">
        <v>5</v>
      </c>
      <c r="J510" s="24" t="str">
        <f>VLOOKUP(H510,[1]Güteklasse!$B$4:$C$8,2)</f>
        <v>D</v>
      </c>
      <c r="K510" t="str">
        <f>VLOOKUP(E510,[1]Händleradressen!$B$3:$E$6,4,0)</f>
        <v>Köln</v>
      </c>
      <c r="L510" t="s">
        <v>27</v>
      </c>
      <c r="M510" s="21">
        <v>4565</v>
      </c>
      <c r="N510" s="22">
        <v>0.44</v>
      </c>
      <c r="O510" s="22">
        <f t="shared" si="8"/>
        <v>2008.6</v>
      </c>
      <c r="P510" s="22"/>
      <c r="Q510" s="22"/>
    </row>
    <row r="511" spans="1:17" x14ac:dyDescent="0.25">
      <c r="A511" s="20">
        <v>506</v>
      </c>
      <c r="B511" t="s">
        <v>19</v>
      </c>
      <c r="C511" t="s">
        <v>25</v>
      </c>
      <c r="D511" t="s">
        <v>21</v>
      </c>
      <c r="E511" t="s">
        <v>23</v>
      </c>
      <c r="F511" s="23" t="s">
        <v>24</v>
      </c>
      <c r="G511" s="23"/>
      <c r="H511" s="23">
        <v>0.87</v>
      </c>
      <c r="I511">
        <v>4</v>
      </c>
      <c r="J511" s="24" t="str">
        <f>VLOOKUP(H511,[1]Güteklasse!$B$4:$C$8,2)</f>
        <v>D</v>
      </c>
      <c r="K511" t="str">
        <f>VLOOKUP(E511,[1]Händleradressen!$B$3:$E$6,4,0)</f>
        <v>Düsseldorf</v>
      </c>
      <c r="L511" t="s">
        <v>22</v>
      </c>
      <c r="M511" s="21">
        <v>4534</v>
      </c>
      <c r="N511" s="22">
        <v>54.79</v>
      </c>
      <c r="O511" s="22">
        <f t="shared" si="8"/>
        <v>248417.86</v>
      </c>
      <c r="P511" s="22"/>
      <c r="Q511" s="22"/>
    </row>
    <row r="512" spans="1:17" x14ac:dyDescent="0.25">
      <c r="A512" s="20">
        <v>406</v>
      </c>
      <c r="B512" t="s">
        <v>29</v>
      </c>
      <c r="C512" t="s">
        <v>31</v>
      </c>
      <c r="D512" t="s">
        <v>35</v>
      </c>
      <c r="E512" t="s">
        <v>38</v>
      </c>
      <c r="F512" s="23" t="s">
        <v>24</v>
      </c>
      <c r="G512" s="23"/>
      <c r="H512" s="23">
        <v>0.67</v>
      </c>
      <c r="I512">
        <v>4</v>
      </c>
      <c r="J512" s="24" t="str">
        <f>VLOOKUP(H512,[1]Güteklasse!$B$4:$C$8,2)</f>
        <v>D</v>
      </c>
      <c r="K512" t="str">
        <f>VLOOKUP(E512,[1]Händleradressen!$B$3:$E$6,4,0)</f>
        <v>Köln</v>
      </c>
      <c r="L512" t="s">
        <v>27</v>
      </c>
      <c r="M512" s="21">
        <v>581</v>
      </c>
      <c r="N512" s="22">
        <v>0.61</v>
      </c>
      <c r="O512" s="22">
        <f t="shared" si="8"/>
        <v>354.40999999999997</v>
      </c>
      <c r="P512" s="22"/>
      <c r="Q512" s="22"/>
    </row>
    <row r="513" spans="1:17" x14ac:dyDescent="0.25">
      <c r="A513" s="20">
        <v>508</v>
      </c>
      <c r="B513" t="s">
        <v>29</v>
      </c>
      <c r="C513" t="s">
        <v>25</v>
      </c>
      <c r="D513" t="s">
        <v>34</v>
      </c>
      <c r="E513" t="s">
        <v>28</v>
      </c>
      <c r="F513" s="23" t="s">
        <v>24</v>
      </c>
      <c r="G513" s="23" t="s">
        <v>24</v>
      </c>
      <c r="H513" s="23">
        <v>0.87</v>
      </c>
      <c r="I513">
        <v>3</v>
      </c>
      <c r="J513" s="24" t="str">
        <f>VLOOKUP(H513,[1]Güteklasse!$B$4:$C$8,2)</f>
        <v>D</v>
      </c>
      <c r="K513" t="str">
        <f>VLOOKUP(E513,[1]Händleradressen!$B$3:$E$6,4,0)</f>
        <v>München</v>
      </c>
      <c r="L513" t="s">
        <v>22</v>
      </c>
      <c r="M513" s="21">
        <v>31</v>
      </c>
      <c r="N513" s="22">
        <v>48.07</v>
      </c>
      <c r="O513" s="22">
        <f t="shared" si="8"/>
        <v>1490.17</v>
      </c>
      <c r="P513" s="22"/>
      <c r="Q513" s="22"/>
    </row>
    <row r="514" spans="1:17" x14ac:dyDescent="0.25">
      <c r="A514" s="20">
        <v>509</v>
      </c>
      <c r="B514" t="s">
        <v>29</v>
      </c>
      <c r="C514" t="s">
        <v>31</v>
      </c>
      <c r="D514" t="s">
        <v>34</v>
      </c>
      <c r="E514" t="s">
        <v>39</v>
      </c>
      <c r="F514" s="23" t="s">
        <v>24</v>
      </c>
      <c r="G514" s="23"/>
      <c r="H514" s="23">
        <v>0.87</v>
      </c>
      <c r="I514">
        <v>1</v>
      </c>
      <c r="J514" s="24" t="str">
        <f>VLOOKUP(H514,[1]Güteklasse!$B$4:$C$8,2)</f>
        <v>D</v>
      </c>
      <c r="K514" t="e">
        <f>VLOOKUP(E514,[1]Händleradressen!$B$3:$E$6,4,0)</f>
        <v>#N/A</v>
      </c>
      <c r="L514" t="s">
        <v>22</v>
      </c>
      <c r="M514" s="21">
        <v>37</v>
      </c>
      <c r="N514" s="22">
        <v>52.55</v>
      </c>
      <c r="O514" s="22">
        <f t="shared" si="8"/>
        <v>1944.35</v>
      </c>
      <c r="P514" s="22"/>
      <c r="Q514" s="22"/>
    </row>
    <row r="515" spans="1:17" x14ac:dyDescent="0.25">
      <c r="A515" s="20">
        <v>556</v>
      </c>
      <c r="B515" t="s">
        <v>29</v>
      </c>
      <c r="C515" t="s">
        <v>31</v>
      </c>
      <c r="D515" t="s">
        <v>35</v>
      </c>
      <c r="E515" t="s">
        <v>38</v>
      </c>
      <c r="F515" s="23" t="s">
        <v>24</v>
      </c>
      <c r="G515" s="23"/>
      <c r="H515" s="23">
        <v>0.94</v>
      </c>
      <c r="I515">
        <v>3</v>
      </c>
      <c r="J515" s="24" t="str">
        <f>VLOOKUP(H515,[1]Güteklasse!$B$4:$C$8,2)</f>
        <v>E</v>
      </c>
      <c r="K515" t="str">
        <f>VLOOKUP(E515,[1]Händleradressen!$B$3:$E$6,4,0)</f>
        <v>Köln</v>
      </c>
      <c r="L515" t="s">
        <v>27</v>
      </c>
      <c r="M515" s="21">
        <v>433</v>
      </c>
      <c r="N515" s="22">
        <v>0.84</v>
      </c>
      <c r="O515" s="22">
        <f t="shared" si="8"/>
        <v>363.71999999999997</v>
      </c>
      <c r="P515" s="22"/>
      <c r="Q515" s="22"/>
    </row>
    <row r="516" spans="1:17" x14ac:dyDescent="0.25">
      <c r="A516" s="20">
        <v>511</v>
      </c>
      <c r="B516" t="s">
        <v>32</v>
      </c>
      <c r="C516" t="s">
        <v>20</v>
      </c>
      <c r="D516" t="s">
        <v>26</v>
      </c>
      <c r="E516" t="s">
        <v>38</v>
      </c>
      <c r="F516" s="23" t="s">
        <v>24</v>
      </c>
      <c r="G516" s="23" t="s">
        <v>24</v>
      </c>
      <c r="H516" s="23">
        <v>0.87</v>
      </c>
      <c r="I516">
        <v>5</v>
      </c>
      <c r="J516" s="24" t="str">
        <f>VLOOKUP(H516,[1]Güteklasse!$B$4:$C$8,2)</f>
        <v>D</v>
      </c>
      <c r="K516" t="str">
        <f>VLOOKUP(E516,[1]Händleradressen!$B$3:$E$6,4,0)</f>
        <v>Köln</v>
      </c>
      <c r="L516" t="s">
        <v>22</v>
      </c>
      <c r="M516" s="21">
        <v>26</v>
      </c>
      <c r="N516" s="22">
        <v>52.57</v>
      </c>
      <c r="O516" s="22">
        <f t="shared" si="8"/>
        <v>1366.82</v>
      </c>
      <c r="P516" s="22"/>
      <c r="Q516" s="22"/>
    </row>
    <row r="517" spans="1:17" x14ac:dyDescent="0.25">
      <c r="A517" s="20">
        <v>512</v>
      </c>
      <c r="B517" t="s">
        <v>32</v>
      </c>
      <c r="C517" t="s">
        <v>36</v>
      </c>
      <c r="D517" t="s">
        <v>33</v>
      </c>
      <c r="E517" t="s">
        <v>28</v>
      </c>
      <c r="F517" s="23" t="s">
        <v>24</v>
      </c>
      <c r="G517" s="23"/>
      <c r="H517" s="23">
        <v>0.87</v>
      </c>
      <c r="I517">
        <v>2</v>
      </c>
      <c r="J517" s="24" t="str">
        <f>VLOOKUP(H517,[1]Güteklasse!$B$4:$C$8,2)</f>
        <v>D</v>
      </c>
      <c r="K517" t="str">
        <f>VLOOKUP(E517,[1]Händleradressen!$B$3:$E$6,4,0)</f>
        <v>München</v>
      </c>
      <c r="L517" t="s">
        <v>27</v>
      </c>
      <c r="M517" s="21">
        <v>5892</v>
      </c>
      <c r="N517" s="22">
        <v>0.99</v>
      </c>
      <c r="O517" s="22">
        <f t="shared" si="8"/>
        <v>5833.08</v>
      </c>
      <c r="P517" s="22"/>
      <c r="Q517" s="22"/>
    </row>
    <row r="518" spans="1:17" x14ac:dyDescent="0.25">
      <c r="A518" s="20">
        <v>123</v>
      </c>
      <c r="B518" t="s">
        <v>32</v>
      </c>
      <c r="C518" t="s">
        <v>20</v>
      </c>
      <c r="D518" t="s">
        <v>21</v>
      </c>
      <c r="E518" t="s">
        <v>28</v>
      </c>
      <c r="F518" s="23" t="s">
        <v>24</v>
      </c>
      <c r="G518" s="23" t="s">
        <v>24</v>
      </c>
      <c r="H518" s="23">
        <v>0.21</v>
      </c>
      <c r="I518">
        <v>3</v>
      </c>
      <c r="J518" s="24" t="str">
        <f>VLOOKUP(H518,[1]Güteklasse!$B$4:$C$8,2)</f>
        <v>A</v>
      </c>
      <c r="K518" t="str">
        <f>VLOOKUP(E518,[1]Händleradressen!$B$3:$E$6,4,0)</f>
        <v>München</v>
      </c>
      <c r="L518" t="s">
        <v>22</v>
      </c>
      <c r="M518" s="21">
        <v>7</v>
      </c>
      <c r="N518" s="22">
        <v>52.04</v>
      </c>
      <c r="O518" s="22">
        <f t="shared" ref="O518:O581" si="9">M518*N518</f>
        <v>364.28</v>
      </c>
      <c r="P518" s="22"/>
      <c r="Q518" s="22"/>
    </row>
    <row r="519" spans="1:17" x14ac:dyDescent="0.25">
      <c r="A519" s="20">
        <v>407</v>
      </c>
      <c r="B519" t="s">
        <v>29</v>
      </c>
      <c r="C519" t="s">
        <v>20</v>
      </c>
      <c r="D519" t="s">
        <v>35</v>
      </c>
      <c r="E519" t="s">
        <v>28</v>
      </c>
      <c r="F519" s="23" t="s">
        <v>24</v>
      </c>
      <c r="G519" s="23"/>
      <c r="H519" s="23">
        <v>0.67</v>
      </c>
      <c r="I519">
        <v>2</v>
      </c>
      <c r="J519" s="24" t="str">
        <f>VLOOKUP(H519,[1]Güteklasse!$B$4:$C$8,2)</f>
        <v>D</v>
      </c>
      <c r="K519" t="str">
        <f>VLOOKUP(E519,[1]Händleradressen!$B$3:$E$6,4,0)</f>
        <v>München</v>
      </c>
      <c r="L519" t="s">
        <v>27</v>
      </c>
      <c r="M519" s="21">
        <v>579</v>
      </c>
      <c r="N519" s="22">
        <v>0.63</v>
      </c>
      <c r="O519" s="22">
        <f t="shared" si="9"/>
        <v>364.77</v>
      </c>
      <c r="P519" s="22"/>
      <c r="Q519" s="22"/>
    </row>
    <row r="520" spans="1:17" x14ac:dyDescent="0.25">
      <c r="A520" s="20">
        <v>515</v>
      </c>
      <c r="B520" t="s">
        <v>19</v>
      </c>
      <c r="C520" t="s">
        <v>20</v>
      </c>
      <c r="D520" t="s">
        <v>21</v>
      </c>
      <c r="E520" t="s">
        <v>23</v>
      </c>
      <c r="F520" s="23" t="s">
        <v>24</v>
      </c>
      <c r="G520" s="23" t="s">
        <v>24</v>
      </c>
      <c r="H520" s="23">
        <v>0.88</v>
      </c>
      <c r="I520">
        <v>4</v>
      </c>
      <c r="J520" s="24" t="str">
        <f>VLOOKUP(H520,[1]Güteklasse!$B$4:$C$8,2)</f>
        <v>D</v>
      </c>
      <c r="K520" t="str">
        <f>VLOOKUP(E520,[1]Händleradressen!$B$3:$E$6,4,0)</f>
        <v>Düsseldorf</v>
      </c>
      <c r="L520" t="s">
        <v>22</v>
      </c>
      <c r="M520" s="21">
        <v>5674</v>
      </c>
      <c r="N520" s="22">
        <v>52.67</v>
      </c>
      <c r="O520" s="22">
        <f t="shared" si="9"/>
        <v>298849.58</v>
      </c>
      <c r="P520" s="22"/>
      <c r="Q520" s="22"/>
    </row>
    <row r="521" spans="1:17" x14ac:dyDescent="0.25">
      <c r="A521" s="20">
        <v>516</v>
      </c>
      <c r="B521" t="s">
        <v>29</v>
      </c>
      <c r="C521" t="s">
        <v>20</v>
      </c>
      <c r="D521" t="s">
        <v>26</v>
      </c>
      <c r="E521" t="s">
        <v>38</v>
      </c>
      <c r="F521" s="23" t="s">
        <v>24</v>
      </c>
      <c r="G521" s="23"/>
      <c r="H521" s="23">
        <v>0.88</v>
      </c>
      <c r="I521">
        <v>2</v>
      </c>
      <c r="J521" s="24" t="str">
        <f>VLOOKUP(H521,[1]Güteklasse!$B$4:$C$8,2)</f>
        <v>D</v>
      </c>
      <c r="K521" t="str">
        <f>VLOOKUP(E521,[1]Händleradressen!$B$3:$E$6,4,0)</f>
        <v>Köln</v>
      </c>
      <c r="L521" t="s">
        <v>22</v>
      </c>
      <c r="M521" s="21">
        <v>16</v>
      </c>
      <c r="N521" s="22">
        <v>45.74</v>
      </c>
      <c r="O521" s="22">
        <f t="shared" si="9"/>
        <v>731.84</v>
      </c>
      <c r="P521" s="22"/>
      <c r="Q521" s="22"/>
    </row>
    <row r="522" spans="1:17" x14ac:dyDescent="0.25">
      <c r="A522" s="20">
        <v>517</v>
      </c>
      <c r="B522" t="s">
        <v>29</v>
      </c>
      <c r="C522" t="s">
        <v>36</v>
      </c>
      <c r="D522" t="s">
        <v>33</v>
      </c>
      <c r="E522" t="s">
        <v>23</v>
      </c>
      <c r="F522" s="23"/>
      <c r="G522" s="23"/>
      <c r="H522" s="23">
        <v>0.88</v>
      </c>
      <c r="I522">
        <v>1</v>
      </c>
      <c r="J522" s="24" t="str">
        <f>VLOOKUP(H522,[1]Güteklasse!$B$4:$C$8,2)</f>
        <v>D</v>
      </c>
      <c r="K522" t="str">
        <f>VLOOKUP(E522,[1]Händleradressen!$B$3:$E$6,4,0)</f>
        <v>Düsseldorf</v>
      </c>
      <c r="L522" t="s">
        <v>22</v>
      </c>
      <c r="M522" s="21">
        <v>30</v>
      </c>
      <c r="N522" s="22">
        <v>50.97</v>
      </c>
      <c r="O522" s="22">
        <f t="shared" si="9"/>
        <v>1529.1</v>
      </c>
      <c r="P522" s="22"/>
      <c r="Q522" s="22"/>
    </row>
    <row r="523" spans="1:17" x14ac:dyDescent="0.25">
      <c r="A523" s="20">
        <v>518</v>
      </c>
      <c r="B523" t="s">
        <v>29</v>
      </c>
      <c r="C523" t="s">
        <v>25</v>
      </c>
      <c r="D523" t="s">
        <v>34</v>
      </c>
      <c r="E523" t="s">
        <v>38</v>
      </c>
      <c r="F523" s="23" t="s">
        <v>24</v>
      </c>
      <c r="G523" s="23"/>
      <c r="H523" s="23">
        <v>0.88</v>
      </c>
      <c r="I523">
        <v>2</v>
      </c>
      <c r="J523" s="24" t="str">
        <f>VLOOKUP(H523,[1]Güteklasse!$B$4:$C$8,2)</f>
        <v>D</v>
      </c>
      <c r="K523" t="str">
        <f>VLOOKUP(E523,[1]Händleradressen!$B$3:$E$6,4,0)</f>
        <v>Köln</v>
      </c>
      <c r="L523" t="s">
        <v>22</v>
      </c>
      <c r="M523" s="21">
        <v>49</v>
      </c>
      <c r="N523" s="22">
        <v>52.69</v>
      </c>
      <c r="O523" s="22">
        <f t="shared" si="9"/>
        <v>2581.81</v>
      </c>
      <c r="P523" s="22"/>
      <c r="Q523" s="22"/>
    </row>
    <row r="524" spans="1:17" x14ac:dyDescent="0.25">
      <c r="A524" s="20">
        <v>514</v>
      </c>
      <c r="B524" t="s">
        <v>19</v>
      </c>
      <c r="C524" t="s">
        <v>36</v>
      </c>
      <c r="D524" t="s">
        <v>21</v>
      </c>
      <c r="E524" t="s">
        <v>23</v>
      </c>
      <c r="F524" s="23" t="s">
        <v>24</v>
      </c>
      <c r="G524" s="23"/>
      <c r="H524" s="23">
        <v>0.88</v>
      </c>
      <c r="I524">
        <v>1</v>
      </c>
      <c r="J524" s="24" t="str">
        <f>VLOOKUP(H524,[1]Güteklasse!$B$4:$C$8,2)</f>
        <v>D</v>
      </c>
      <c r="K524" t="str">
        <f>VLOOKUP(E524,[1]Händleradressen!$B$3:$E$6,4,0)</f>
        <v>Düsseldorf</v>
      </c>
      <c r="L524" t="s">
        <v>27</v>
      </c>
      <c r="M524" s="21">
        <v>1231</v>
      </c>
      <c r="N524" s="22">
        <v>0.3</v>
      </c>
      <c r="O524" s="22">
        <f t="shared" si="9"/>
        <v>369.3</v>
      </c>
      <c r="P524" s="22"/>
      <c r="Q524" s="22"/>
    </row>
    <row r="525" spans="1:17" x14ac:dyDescent="0.25">
      <c r="A525" s="20">
        <v>520</v>
      </c>
      <c r="B525" t="s">
        <v>32</v>
      </c>
      <c r="C525" t="s">
        <v>31</v>
      </c>
      <c r="D525" t="s">
        <v>34</v>
      </c>
      <c r="E525" t="s">
        <v>38</v>
      </c>
      <c r="F525" s="23" t="s">
        <v>24</v>
      </c>
      <c r="G525" s="23" t="s">
        <v>24</v>
      </c>
      <c r="H525" s="23">
        <v>0.88</v>
      </c>
      <c r="I525">
        <v>1</v>
      </c>
      <c r="J525" s="24" t="str">
        <f>VLOOKUP(H525,[1]Güteklasse!$B$4:$C$8,2)</f>
        <v>D</v>
      </c>
      <c r="K525" t="str">
        <f>VLOOKUP(E525,[1]Händleradressen!$B$3:$E$6,4,0)</f>
        <v>Köln</v>
      </c>
      <c r="L525" t="s">
        <v>22</v>
      </c>
      <c r="M525" s="21">
        <v>1000</v>
      </c>
      <c r="N525" s="22">
        <v>47.9</v>
      </c>
      <c r="O525" s="22">
        <f t="shared" si="9"/>
        <v>47900</v>
      </c>
      <c r="P525" s="22"/>
      <c r="Q525" s="22"/>
    </row>
    <row r="526" spans="1:17" x14ac:dyDescent="0.25">
      <c r="A526" s="20">
        <v>351</v>
      </c>
      <c r="B526" t="s">
        <v>32</v>
      </c>
      <c r="C526" t="s">
        <v>25</v>
      </c>
      <c r="D526" t="s">
        <v>41</v>
      </c>
      <c r="E526" t="s">
        <v>28</v>
      </c>
      <c r="F526" s="23" t="s">
        <v>24</v>
      </c>
      <c r="G526" s="23"/>
      <c r="H526" s="23">
        <v>0.57999999999999996</v>
      </c>
      <c r="I526">
        <v>2</v>
      </c>
      <c r="J526" s="24" t="str">
        <f>VLOOKUP(H526,[1]Güteklasse!$B$4:$C$8,2)</f>
        <v>D</v>
      </c>
      <c r="K526" t="str">
        <f>VLOOKUP(E526,[1]Händleradressen!$B$3:$E$6,4,0)</f>
        <v>München</v>
      </c>
      <c r="L526" t="s">
        <v>22</v>
      </c>
      <c r="M526" s="21">
        <v>8</v>
      </c>
      <c r="N526" s="22">
        <v>46.64</v>
      </c>
      <c r="O526" s="22">
        <f t="shared" si="9"/>
        <v>373.12</v>
      </c>
      <c r="P526" s="22"/>
      <c r="Q526" s="22"/>
    </row>
    <row r="527" spans="1:17" x14ac:dyDescent="0.25">
      <c r="A527" s="20">
        <v>522</v>
      </c>
      <c r="B527" t="s">
        <v>19</v>
      </c>
      <c r="C527" t="s">
        <v>25</v>
      </c>
      <c r="D527" t="s">
        <v>21</v>
      </c>
      <c r="E527" t="s">
        <v>38</v>
      </c>
      <c r="F527" s="23" t="s">
        <v>24</v>
      </c>
      <c r="G527" s="23"/>
      <c r="H527" s="23">
        <v>0.89</v>
      </c>
      <c r="I527">
        <v>2</v>
      </c>
      <c r="J527" s="24" t="str">
        <f>VLOOKUP(H527,[1]Güteklasse!$B$4:$C$8,2)</f>
        <v>D</v>
      </c>
      <c r="K527" t="str">
        <f>VLOOKUP(E527,[1]Händleradressen!$B$3:$E$6,4,0)</f>
        <v>Köln</v>
      </c>
      <c r="L527" t="s">
        <v>27</v>
      </c>
      <c r="M527" s="21">
        <v>5132</v>
      </c>
      <c r="N527" s="22">
        <v>0.11</v>
      </c>
      <c r="O527" s="22">
        <f t="shared" si="9"/>
        <v>564.52</v>
      </c>
      <c r="P527" s="22"/>
      <c r="Q527" s="22"/>
    </row>
    <row r="528" spans="1:17" x14ac:dyDescent="0.25">
      <c r="A528" s="20">
        <v>549</v>
      </c>
      <c r="B528" t="s">
        <v>29</v>
      </c>
      <c r="C528" t="s">
        <v>36</v>
      </c>
      <c r="D528" t="s">
        <v>34</v>
      </c>
      <c r="E528" t="s">
        <v>42</v>
      </c>
      <c r="F528" s="23" t="s">
        <v>24</v>
      </c>
      <c r="G528" s="23"/>
      <c r="H528" s="23">
        <v>0.93</v>
      </c>
      <c r="I528">
        <v>3</v>
      </c>
      <c r="J528" s="24" t="str">
        <f>VLOOKUP(H528,[1]Güteklasse!$B$4:$C$8,2)</f>
        <v>E</v>
      </c>
      <c r="K528" t="e">
        <f>VLOOKUP(E528,[1]Händleradressen!$B$3:$E$6,4,0)</f>
        <v>#N/A</v>
      </c>
      <c r="L528" t="s">
        <v>27</v>
      </c>
      <c r="M528" s="21">
        <v>492</v>
      </c>
      <c r="N528" s="22">
        <v>0.77</v>
      </c>
      <c r="O528" s="22">
        <f t="shared" si="9"/>
        <v>378.84000000000003</v>
      </c>
      <c r="P528" s="22"/>
      <c r="Q528" s="22"/>
    </row>
    <row r="529" spans="1:17" x14ac:dyDescent="0.25">
      <c r="A529" s="20">
        <v>529</v>
      </c>
      <c r="B529" t="s">
        <v>29</v>
      </c>
      <c r="C529" t="s">
        <v>31</v>
      </c>
      <c r="D529" t="s">
        <v>34</v>
      </c>
      <c r="E529" t="s">
        <v>38</v>
      </c>
      <c r="F529" s="23" t="s">
        <v>24</v>
      </c>
      <c r="G529" s="23" t="s">
        <v>24</v>
      </c>
      <c r="H529" s="23">
        <v>0.9</v>
      </c>
      <c r="I529">
        <v>2</v>
      </c>
      <c r="J529" s="24" t="str">
        <f>VLOOKUP(H529,[1]Güteklasse!$B$4:$C$8,2)</f>
        <v>D</v>
      </c>
      <c r="K529" t="str">
        <f>VLOOKUP(E529,[1]Händleradressen!$B$3:$E$6,4,0)</f>
        <v>Köln</v>
      </c>
      <c r="L529" t="s">
        <v>22</v>
      </c>
      <c r="M529" s="21">
        <v>8</v>
      </c>
      <c r="N529" s="22">
        <v>47.46</v>
      </c>
      <c r="O529" s="22">
        <f t="shared" si="9"/>
        <v>379.68</v>
      </c>
      <c r="P529" s="22"/>
      <c r="Q529" s="22"/>
    </row>
    <row r="530" spans="1:17" x14ac:dyDescent="0.25">
      <c r="A530" s="20">
        <v>525</v>
      </c>
      <c r="B530" t="s">
        <v>29</v>
      </c>
      <c r="C530" t="s">
        <v>20</v>
      </c>
      <c r="D530" t="s">
        <v>33</v>
      </c>
      <c r="E530" t="s">
        <v>30</v>
      </c>
      <c r="F530" s="23" t="s">
        <v>24</v>
      </c>
      <c r="G530" s="23"/>
      <c r="H530" s="23">
        <v>0.89</v>
      </c>
      <c r="I530">
        <v>2</v>
      </c>
      <c r="J530" s="24" t="str">
        <f>VLOOKUP(H530,[1]Güteklasse!$B$4:$C$8,2)</f>
        <v>D</v>
      </c>
      <c r="K530" t="str">
        <f>VLOOKUP(E530,[1]Händleradressen!$B$3:$E$6,4,0)</f>
        <v>Hamburg</v>
      </c>
      <c r="L530" t="s">
        <v>22</v>
      </c>
      <c r="M530" s="21">
        <v>29</v>
      </c>
      <c r="N530" s="22">
        <v>52.29</v>
      </c>
      <c r="O530" s="22">
        <f t="shared" si="9"/>
        <v>1516.41</v>
      </c>
      <c r="P530" s="22"/>
      <c r="Q530" s="22"/>
    </row>
    <row r="531" spans="1:17" x14ac:dyDescent="0.25">
      <c r="A531" s="20">
        <v>526</v>
      </c>
      <c r="B531" t="s">
        <v>32</v>
      </c>
      <c r="C531" t="s">
        <v>25</v>
      </c>
      <c r="D531" t="s">
        <v>37</v>
      </c>
      <c r="E531" t="s">
        <v>23</v>
      </c>
      <c r="F531" s="23" t="s">
        <v>24</v>
      </c>
      <c r="G531" s="23" t="s">
        <v>24</v>
      </c>
      <c r="H531" s="23">
        <v>0.89</v>
      </c>
      <c r="I531">
        <v>4</v>
      </c>
      <c r="J531" s="24" t="str">
        <f>VLOOKUP(H531,[1]Güteklasse!$B$4:$C$8,2)</f>
        <v>D</v>
      </c>
      <c r="K531" t="str">
        <f>VLOOKUP(E531,[1]Händleradressen!$B$3:$E$6,4,0)</f>
        <v>Düsseldorf</v>
      </c>
      <c r="L531" t="s">
        <v>22</v>
      </c>
      <c r="M531" s="21">
        <v>16</v>
      </c>
      <c r="N531" s="22">
        <v>52.71</v>
      </c>
      <c r="O531" s="22">
        <f t="shared" si="9"/>
        <v>843.36</v>
      </c>
      <c r="P531" s="22"/>
      <c r="Q531" s="22"/>
    </row>
    <row r="532" spans="1:17" x14ac:dyDescent="0.25">
      <c r="A532" s="20">
        <v>527</v>
      </c>
      <c r="B532" t="s">
        <v>32</v>
      </c>
      <c r="C532" t="s">
        <v>31</v>
      </c>
      <c r="D532" t="s">
        <v>26</v>
      </c>
      <c r="E532" t="s">
        <v>23</v>
      </c>
      <c r="F532" s="23"/>
      <c r="G532" s="23"/>
      <c r="H532" s="23">
        <v>0.89</v>
      </c>
      <c r="I532">
        <v>5</v>
      </c>
      <c r="J532" s="24" t="str">
        <f>VLOOKUP(H532,[1]Güteklasse!$B$4:$C$8,2)</f>
        <v>D</v>
      </c>
      <c r="K532" t="str">
        <f>VLOOKUP(E532,[1]Händleradressen!$B$3:$E$6,4,0)</f>
        <v>Düsseldorf</v>
      </c>
      <c r="L532" t="s">
        <v>22</v>
      </c>
      <c r="M532" s="21">
        <v>8714</v>
      </c>
      <c r="N532" s="22">
        <v>45.56</v>
      </c>
      <c r="O532" s="22">
        <f t="shared" si="9"/>
        <v>397009.84</v>
      </c>
      <c r="P532" s="22"/>
      <c r="Q532" s="22"/>
    </row>
    <row r="533" spans="1:17" x14ac:dyDescent="0.25">
      <c r="A533" s="20">
        <v>528</v>
      </c>
      <c r="B533" t="s">
        <v>19</v>
      </c>
      <c r="C533" t="s">
        <v>36</v>
      </c>
      <c r="D533" t="s">
        <v>21</v>
      </c>
      <c r="E533" t="s">
        <v>39</v>
      </c>
      <c r="F533" s="23" t="s">
        <v>24</v>
      </c>
      <c r="G533" s="23"/>
      <c r="H533" s="23">
        <v>0.9</v>
      </c>
      <c r="I533">
        <v>4</v>
      </c>
      <c r="J533" s="24" t="str">
        <f>VLOOKUP(H533,[1]Güteklasse!$B$4:$C$8,2)</f>
        <v>D</v>
      </c>
      <c r="K533" t="e">
        <f>VLOOKUP(E533,[1]Händleradressen!$B$3:$E$6,4,0)</f>
        <v>#N/A</v>
      </c>
      <c r="L533" t="s">
        <v>27</v>
      </c>
      <c r="M533" s="21">
        <v>8465</v>
      </c>
      <c r="N533" s="22">
        <v>0.46</v>
      </c>
      <c r="O533" s="22">
        <f t="shared" si="9"/>
        <v>3893.9</v>
      </c>
      <c r="P533" s="22"/>
      <c r="Q533" s="22"/>
    </row>
    <row r="534" spans="1:17" x14ac:dyDescent="0.25">
      <c r="A534" s="20">
        <v>577</v>
      </c>
      <c r="B534" t="s">
        <v>32</v>
      </c>
      <c r="C534" t="s">
        <v>20</v>
      </c>
      <c r="D534" t="s">
        <v>26</v>
      </c>
      <c r="E534" t="s">
        <v>28</v>
      </c>
      <c r="F534" s="23" t="s">
        <v>24</v>
      </c>
      <c r="G534" s="23"/>
      <c r="H534" s="23">
        <v>0.96</v>
      </c>
      <c r="I534">
        <v>4</v>
      </c>
      <c r="J534" s="24" t="str">
        <f>VLOOKUP(H534,[1]Güteklasse!$B$4:$C$8,2)</f>
        <v>E</v>
      </c>
      <c r="K534" t="str">
        <f>VLOOKUP(E534,[1]Händleradressen!$B$3:$E$6,4,0)</f>
        <v>München</v>
      </c>
      <c r="L534" t="s">
        <v>27</v>
      </c>
      <c r="M534" s="21">
        <v>632</v>
      </c>
      <c r="N534" s="22">
        <v>0.63</v>
      </c>
      <c r="O534" s="22">
        <f t="shared" si="9"/>
        <v>398.16</v>
      </c>
      <c r="P534" s="22"/>
      <c r="Q534" s="22"/>
    </row>
    <row r="535" spans="1:17" x14ac:dyDescent="0.25">
      <c r="A535" s="20">
        <v>530</v>
      </c>
      <c r="B535" t="s">
        <v>32</v>
      </c>
      <c r="C535" t="s">
        <v>20</v>
      </c>
      <c r="D535" t="s">
        <v>26</v>
      </c>
      <c r="E535" t="s">
        <v>30</v>
      </c>
      <c r="F535" s="23" t="s">
        <v>24</v>
      </c>
      <c r="G535" s="23"/>
      <c r="H535" s="23">
        <v>0.9</v>
      </c>
      <c r="I535">
        <v>2</v>
      </c>
      <c r="J535" s="24" t="str">
        <f>VLOOKUP(H535,[1]Güteklasse!$B$4:$C$8,2)</f>
        <v>D</v>
      </c>
      <c r="K535" t="str">
        <f>VLOOKUP(E535,[1]Händleradressen!$B$3:$E$6,4,0)</f>
        <v>Hamburg</v>
      </c>
      <c r="L535" t="s">
        <v>27</v>
      </c>
      <c r="M535" s="21">
        <v>695</v>
      </c>
      <c r="N535" s="22">
        <v>0.98</v>
      </c>
      <c r="O535" s="22">
        <f t="shared" si="9"/>
        <v>681.1</v>
      </c>
      <c r="P535" s="22"/>
      <c r="Q535" s="22"/>
    </row>
    <row r="536" spans="1:17" x14ac:dyDescent="0.25">
      <c r="A536" s="20">
        <v>531</v>
      </c>
      <c r="B536" t="s">
        <v>32</v>
      </c>
      <c r="C536" t="s">
        <v>20</v>
      </c>
      <c r="D536" t="s">
        <v>21</v>
      </c>
      <c r="E536" t="s">
        <v>23</v>
      </c>
      <c r="F536" s="23" t="s">
        <v>24</v>
      </c>
      <c r="G536" s="23"/>
      <c r="H536" s="23">
        <v>0.9</v>
      </c>
      <c r="I536">
        <v>5</v>
      </c>
      <c r="J536" s="24" t="str">
        <f>VLOOKUP(H536,[1]Güteklasse!$B$4:$C$8,2)</f>
        <v>D</v>
      </c>
      <c r="K536" t="str">
        <f>VLOOKUP(E536,[1]Händleradressen!$B$3:$E$6,4,0)</f>
        <v>Düsseldorf</v>
      </c>
      <c r="L536" t="s">
        <v>22</v>
      </c>
      <c r="M536" s="21">
        <v>20</v>
      </c>
      <c r="N536" s="22">
        <v>53.12</v>
      </c>
      <c r="O536" s="22">
        <f t="shared" si="9"/>
        <v>1062.3999999999999</v>
      </c>
      <c r="P536" s="22"/>
      <c r="Q536" s="22"/>
    </row>
    <row r="537" spans="1:17" x14ac:dyDescent="0.25">
      <c r="A537" s="20">
        <v>532</v>
      </c>
      <c r="B537" t="s">
        <v>19</v>
      </c>
      <c r="C537" t="s">
        <v>36</v>
      </c>
      <c r="D537" t="s">
        <v>37</v>
      </c>
      <c r="E537" t="s">
        <v>38</v>
      </c>
      <c r="F537" s="23" t="s">
        <v>24</v>
      </c>
      <c r="G537" s="23"/>
      <c r="H537" s="23">
        <v>0.91</v>
      </c>
      <c r="I537">
        <v>2</v>
      </c>
      <c r="J537" s="24" t="str">
        <f>VLOOKUP(H537,[1]Güteklasse!$B$4:$C$8,2)</f>
        <v>E</v>
      </c>
      <c r="K537" t="str">
        <f>VLOOKUP(E537,[1]Händleradressen!$B$3:$E$6,4,0)</f>
        <v>Köln</v>
      </c>
      <c r="L537" t="s">
        <v>27</v>
      </c>
      <c r="M537" s="21">
        <v>4468</v>
      </c>
      <c r="N537" s="22">
        <v>0.4</v>
      </c>
      <c r="O537" s="22">
        <f t="shared" si="9"/>
        <v>1787.2</v>
      </c>
      <c r="P537" s="22"/>
      <c r="Q537" s="22"/>
    </row>
    <row r="538" spans="1:17" x14ac:dyDescent="0.25">
      <c r="A538" s="20">
        <v>533</v>
      </c>
      <c r="B538" t="s">
        <v>19</v>
      </c>
      <c r="C538" t="s">
        <v>20</v>
      </c>
      <c r="D538" t="s">
        <v>33</v>
      </c>
      <c r="E538" t="s">
        <v>30</v>
      </c>
      <c r="F538" s="23" t="s">
        <v>24</v>
      </c>
      <c r="G538" s="23"/>
      <c r="H538" s="23">
        <v>0.91</v>
      </c>
      <c r="I538">
        <v>1</v>
      </c>
      <c r="J538" s="24" t="str">
        <f>VLOOKUP(H538,[1]Güteklasse!$B$4:$C$8,2)</f>
        <v>E</v>
      </c>
      <c r="K538" t="str">
        <f>VLOOKUP(E538,[1]Händleradressen!$B$3:$E$6,4,0)</f>
        <v>Hamburg</v>
      </c>
      <c r="L538" t="s">
        <v>22</v>
      </c>
      <c r="M538" s="21">
        <v>459</v>
      </c>
      <c r="N538" s="22">
        <v>46.3</v>
      </c>
      <c r="O538" s="22">
        <f t="shared" si="9"/>
        <v>21251.699999999997</v>
      </c>
      <c r="P538" s="22"/>
      <c r="Q538" s="22"/>
    </row>
    <row r="539" spans="1:17" x14ac:dyDescent="0.25">
      <c r="A539" s="20">
        <v>534</v>
      </c>
      <c r="B539" t="s">
        <v>19</v>
      </c>
      <c r="C539" t="s">
        <v>36</v>
      </c>
      <c r="D539" t="s">
        <v>21</v>
      </c>
      <c r="E539" t="s">
        <v>38</v>
      </c>
      <c r="F539" s="23" t="s">
        <v>24</v>
      </c>
      <c r="G539" s="23" t="s">
        <v>24</v>
      </c>
      <c r="H539" s="23">
        <v>0.91</v>
      </c>
      <c r="I539">
        <v>5</v>
      </c>
      <c r="J539" s="24" t="str">
        <f>VLOOKUP(H539,[1]Güteklasse!$B$4:$C$8,2)</f>
        <v>E</v>
      </c>
      <c r="K539" t="str">
        <f>VLOOKUP(E539,[1]Händleradressen!$B$3:$E$6,4,0)</f>
        <v>Köln</v>
      </c>
      <c r="L539" t="s">
        <v>22</v>
      </c>
      <c r="M539" s="21">
        <v>543</v>
      </c>
      <c r="N539" s="22">
        <v>48.45</v>
      </c>
      <c r="O539" s="22">
        <f t="shared" si="9"/>
        <v>26308.350000000002</v>
      </c>
      <c r="P539" s="22"/>
      <c r="Q539" s="22"/>
    </row>
    <row r="540" spans="1:17" x14ac:dyDescent="0.25">
      <c r="A540" s="20">
        <v>535</v>
      </c>
      <c r="B540" t="s">
        <v>29</v>
      </c>
      <c r="C540" t="s">
        <v>31</v>
      </c>
      <c r="D540" t="s">
        <v>34</v>
      </c>
      <c r="E540" t="s">
        <v>38</v>
      </c>
      <c r="F540" s="23" t="s">
        <v>24</v>
      </c>
      <c r="G540" s="23"/>
      <c r="H540" s="23">
        <v>0.91</v>
      </c>
      <c r="I540">
        <v>1</v>
      </c>
      <c r="J540" s="24" t="str">
        <f>VLOOKUP(H540,[1]Güteklasse!$B$4:$C$8,2)</f>
        <v>E</v>
      </c>
      <c r="K540" t="str">
        <f>VLOOKUP(E540,[1]Händleradressen!$B$3:$E$6,4,0)</f>
        <v>Köln</v>
      </c>
      <c r="L540" t="s">
        <v>27</v>
      </c>
      <c r="M540" s="21">
        <v>891</v>
      </c>
      <c r="N540" s="22">
        <v>0.82</v>
      </c>
      <c r="O540" s="22">
        <f t="shared" si="9"/>
        <v>730.62</v>
      </c>
      <c r="P540" s="22"/>
      <c r="Q540" s="22"/>
    </row>
    <row r="541" spans="1:17" x14ac:dyDescent="0.25">
      <c r="A541" s="20">
        <v>536</v>
      </c>
      <c r="B541" t="s">
        <v>29</v>
      </c>
      <c r="C541" t="s">
        <v>25</v>
      </c>
      <c r="D541" t="s">
        <v>35</v>
      </c>
      <c r="E541" t="s">
        <v>28</v>
      </c>
      <c r="F541" s="23" t="s">
        <v>24</v>
      </c>
      <c r="G541" s="23" t="s">
        <v>24</v>
      </c>
      <c r="H541" s="23">
        <v>0.91</v>
      </c>
      <c r="I541">
        <v>3</v>
      </c>
      <c r="J541" s="24" t="str">
        <f>VLOOKUP(H541,[1]Güteklasse!$B$4:$C$8,2)</f>
        <v>E</v>
      </c>
      <c r="K541" t="str">
        <f>VLOOKUP(E541,[1]Händleradressen!$B$3:$E$6,4,0)</f>
        <v>München</v>
      </c>
      <c r="L541" t="s">
        <v>22</v>
      </c>
      <c r="M541" s="21">
        <v>23</v>
      </c>
      <c r="N541" s="22">
        <v>48.49</v>
      </c>
      <c r="O541" s="22">
        <f t="shared" si="9"/>
        <v>1115.27</v>
      </c>
      <c r="P541" s="22"/>
      <c r="Q541" s="22"/>
    </row>
    <row r="542" spans="1:17" x14ac:dyDescent="0.25">
      <c r="A542" s="20">
        <v>561</v>
      </c>
      <c r="B542" t="s">
        <v>32</v>
      </c>
      <c r="C542" t="s">
        <v>36</v>
      </c>
      <c r="D542" t="s">
        <v>21</v>
      </c>
      <c r="E542" t="s">
        <v>23</v>
      </c>
      <c r="F542" s="23" t="s">
        <v>24</v>
      </c>
      <c r="G542" s="23" t="s">
        <v>24</v>
      </c>
      <c r="H542" s="23">
        <v>0.94</v>
      </c>
      <c r="I542">
        <v>2</v>
      </c>
      <c r="J542" s="24" t="str">
        <f>VLOOKUP(H542,[1]Güteklasse!$B$4:$C$8,2)</f>
        <v>E</v>
      </c>
      <c r="K542" t="str">
        <f>VLOOKUP(E542,[1]Händleradressen!$B$3:$E$6,4,0)</f>
        <v>Düsseldorf</v>
      </c>
      <c r="L542" t="s">
        <v>22</v>
      </c>
      <c r="M542" s="21">
        <v>8</v>
      </c>
      <c r="N542" s="22">
        <v>50.3</v>
      </c>
      <c r="O542" s="22">
        <f t="shared" si="9"/>
        <v>402.4</v>
      </c>
      <c r="P542" s="22"/>
      <c r="Q542" s="22"/>
    </row>
    <row r="543" spans="1:17" x14ac:dyDescent="0.25">
      <c r="A543" s="20">
        <v>208</v>
      </c>
      <c r="B543" t="s">
        <v>32</v>
      </c>
      <c r="C543" t="s">
        <v>36</v>
      </c>
      <c r="D543" t="s">
        <v>37</v>
      </c>
      <c r="E543" t="s">
        <v>23</v>
      </c>
      <c r="F543" s="23" t="s">
        <v>24</v>
      </c>
      <c r="G543" s="23" t="s">
        <v>24</v>
      </c>
      <c r="H543" s="23">
        <v>0.35</v>
      </c>
      <c r="I543">
        <v>2</v>
      </c>
      <c r="J543" s="24" t="str">
        <f>VLOOKUP(H543,[1]Güteklasse!$B$4:$C$8,2)</f>
        <v>B</v>
      </c>
      <c r="K543" t="str">
        <f>VLOOKUP(E543,[1]Händleradressen!$B$3:$E$6,4,0)</f>
        <v>Düsseldorf</v>
      </c>
      <c r="L543" t="s">
        <v>22</v>
      </c>
      <c r="M543" s="21">
        <v>8</v>
      </c>
      <c r="N543" s="22">
        <v>51.47</v>
      </c>
      <c r="O543" s="22">
        <f t="shared" si="9"/>
        <v>411.76</v>
      </c>
      <c r="P543" s="22"/>
      <c r="Q543" s="22"/>
    </row>
    <row r="544" spans="1:17" x14ac:dyDescent="0.25">
      <c r="A544" s="20">
        <v>539</v>
      </c>
      <c r="B544" t="s">
        <v>19</v>
      </c>
      <c r="C544" t="s">
        <v>31</v>
      </c>
      <c r="D544" t="s">
        <v>33</v>
      </c>
      <c r="E544" t="s">
        <v>23</v>
      </c>
      <c r="F544" s="23" t="s">
        <v>24</v>
      </c>
      <c r="G544" s="23"/>
      <c r="H544" s="23">
        <v>0.92</v>
      </c>
      <c r="I544">
        <v>3</v>
      </c>
      <c r="J544" s="24" t="str">
        <f>VLOOKUP(H544,[1]Güteklasse!$B$4:$C$8,2)</f>
        <v>E</v>
      </c>
      <c r="K544" t="str">
        <f>VLOOKUP(E544,[1]Händleradressen!$B$3:$E$6,4,0)</f>
        <v>Düsseldorf</v>
      </c>
      <c r="L544" t="s">
        <v>22</v>
      </c>
      <c r="M544" s="21">
        <v>778</v>
      </c>
      <c r="N544" s="22">
        <v>49.74</v>
      </c>
      <c r="O544" s="22">
        <f t="shared" si="9"/>
        <v>38697.72</v>
      </c>
      <c r="P544" s="22"/>
      <c r="Q544" s="22"/>
    </row>
    <row r="545" spans="1:17" x14ac:dyDescent="0.25">
      <c r="A545" s="20">
        <v>198</v>
      </c>
      <c r="B545" t="s">
        <v>29</v>
      </c>
      <c r="C545" t="s">
        <v>25</v>
      </c>
      <c r="D545" t="s">
        <v>37</v>
      </c>
      <c r="E545" t="s">
        <v>23</v>
      </c>
      <c r="F545" s="23" t="s">
        <v>24</v>
      </c>
      <c r="G545" s="23" t="s">
        <v>24</v>
      </c>
      <c r="H545" s="23">
        <v>0.34</v>
      </c>
      <c r="I545">
        <v>4</v>
      </c>
      <c r="J545" s="24" t="str">
        <f>VLOOKUP(H545,[1]Güteklasse!$B$4:$C$8,2)</f>
        <v>B</v>
      </c>
      <c r="K545" t="str">
        <f>VLOOKUP(E545,[1]Händleradressen!$B$3:$E$6,4,0)</f>
        <v>Düsseldorf</v>
      </c>
      <c r="L545" t="s">
        <v>22</v>
      </c>
      <c r="M545" s="21">
        <v>9</v>
      </c>
      <c r="N545" s="22">
        <v>46.09</v>
      </c>
      <c r="O545" s="22">
        <f t="shared" si="9"/>
        <v>414.81000000000006</v>
      </c>
      <c r="P545" s="22"/>
      <c r="Q545" s="22"/>
    </row>
    <row r="546" spans="1:17" x14ac:dyDescent="0.25">
      <c r="A546" s="20">
        <v>393</v>
      </c>
      <c r="B546" t="s">
        <v>29</v>
      </c>
      <c r="C546" t="s">
        <v>25</v>
      </c>
      <c r="D546" t="s">
        <v>37</v>
      </c>
      <c r="E546" t="s">
        <v>30</v>
      </c>
      <c r="F546" s="23" t="s">
        <v>24</v>
      </c>
      <c r="G546" s="23" t="s">
        <v>24</v>
      </c>
      <c r="H546" s="23">
        <v>0.65</v>
      </c>
      <c r="I546">
        <v>3</v>
      </c>
      <c r="J546" s="24" t="str">
        <f>VLOOKUP(H546,[1]Güteklasse!$B$4:$C$8,2)</f>
        <v>D</v>
      </c>
      <c r="K546" t="str">
        <f>VLOOKUP(E546,[1]Händleradressen!$B$3:$E$6,4,0)</f>
        <v>Hamburg</v>
      </c>
      <c r="L546" t="s">
        <v>22</v>
      </c>
      <c r="M546" s="21">
        <v>9</v>
      </c>
      <c r="N546" s="22">
        <v>47.37</v>
      </c>
      <c r="O546" s="22">
        <f t="shared" si="9"/>
        <v>426.33</v>
      </c>
      <c r="P546" s="22"/>
      <c r="Q546" s="22"/>
    </row>
    <row r="547" spans="1:17" x14ac:dyDescent="0.25">
      <c r="A547" s="20">
        <v>212</v>
      </c>
      <c r="B547" t="s">
        <v>19</v>
      </c>
      <c r="C547" t="s">
        <v>20</v>
      </c>
      <c r="D547" t="s">
        <v>37</v>
      </c>
      <c r="E547" t="s">
        <v>30</v>
      </c>
      <c r="F547" s="23" t="s">
        <v>24</v>
      </c>
      <c r="G547" s="23"/>
      <c r="H547" s="23">
        <v>0.36</v>
      </c>
      <c r="I547">
        <v>3</v>
      </c>
      <c r="J547" s="24" t="str">
        <f>VLOOKUP(H547,[1]Güteklasse!$B$4:$C$8,2)</f>
        <v>B</v>
      </c>
      <c r="K547" t="str">
        <f>VLOOKUP(E547,[1]Händleradressen!$B$3:$E$6,4,0)</f>
        <v>Hamburg</v>
      </c>
      <c r="L547" t="s">
        <v>27</v>
      </c>
      <c r="M547" s="21">
        <v>1235</v>
      </c>
      <c r="N547" s="22">
        <v>0.35</v>
      </c>
      <c r="O547" s="22">
        <f t="shared" si="9"/>
        <v>432.25</v>
      </c>
      <c r="P547" s="22"/>
      <c r="Q547" s="22"/>
    </row>
    <row r="548" spans="1:17" x14ac:dyDescent="0.25">
      <c r="A548" s="20">
        <v>453</v>
      </c>
      <c r="B548" t="s">
        <v>19</v>
      </c>
      <c r="C548" t="s">
        <v>36</v>
      </c>
      <c r="D548" t="s">
        <v>34</v>
      </c>
      <c r="E548" t="s">
        <v>42</v>
      </c>
      <c r="F548" s="23"/>
      <c r="G548" s="23"/>
      <c r="H548" s="23">
        <v>0.76</v>
      </c>
      <c r="I548">
        <v>3</v>
      </c>
      <c r="J548" s="24" t="str">
        <f>VLOOKUP(H548,[1]Güteklasse!$B$4:$C$8,2)</f>
        <v>D</v>
      </c>
      <c r="K548" t="e">
        <f>VLOOKUP(E548,[1]Händleradressen!$B$3:$E$6,4,0)</f>
        <v>#N/A</v>
      </c>
      <c r="L548" t="s">
        <v>27</v>
      </c>
      <c r="M548" s="21">
        <v>521</v>
      </c>
      <c r="N548" s="22">
        <v>0.83</v>
      </c>
      <c r="O548" s="22">
        <f t="shared" si="9"/>
        <v>432.43</v>
      </c>
      <c r="P548" s="22"/>
      <c r="Q548" s="22"/>
    </row>
    <row r="549" spans="1:17" x14ac:dyDescent="0.25">
      <c r="A549" s="20">
        <v>435</v>
      </c>
      <c r="B549" t="s">
        <v>19</v>
      </c>
      <c r="C549" t="s">
        <v>20</v>
      </c>
      <c r="D549" t="s">
        <v>37</v>
      </c>
      <c r="E549" t="s">
        <v>30</v>
      </c>
      <c r="F549" s="23"/>
      <c r="G549" s="23"/>
      <c r="H549" s="23">
        <v>0.73</v>
      </c>
      <c r="I549">
        <v>1</v>
      </c>
      <c r="J549" s="24" t="str">
        <f>VLOOKUP(H549,[1]Güteklasse!$B$4:$C$8,2)</f>
        <v>D</v>
      </c>
      <c r="K549" t="str">
        <f>VLOOKUP(E549,[1]Händleradressen!$B$3:$E$6,4,0)</f>
        <v>Hamburg</v>
      </c>
      <c r="L549" t="s">
        <v>27</v>
      </c>
      <c r="M549" s="21">
        <v>753</v>
      </c>
      <c r="N549" s="22">
        <v>0.57999999999999996</v>
      </c>
      <c r="O549" s="22">
        <f t="shared" si="9"/>
        <v>436.73999999999995</v>
      </c>
      <c r="P549" s="22"/>
      <c r="Q549" s="22"/>
    </row>
    <row r="550" spans="1:17" x14ac:dyDescent="0.25">
      <c r="A550" s="20">
        <v>545</v>
      </c>
      <c r="B550" t="s">
        <v>32</v>
      </c>
      <c r="C550" t="s">
        <v>20</v>
      </c>
      <c r="D550" t="s">
        <v>33</v>
      </c>
      <c r="E550" t="s">
        <v>38</v>
      </c>
      <c r="F550" s="23" t="s">
        <v>24</v>
      </c>
      <c r="G550" s="23"/>
      <c r="H550" s="23">
        <v>0.92</v>
      </c>
      <c r="I550">
        <v>3</v>
      </c>
      <c r="J550" s="24" t="str">
        <f>VLOOKUP(H550,[1]Güteklasse!$B$4:$C$8,2)</f>
        <v>E</v>
      </c>
      <c r="K550" t="str">
        <f>VLOOKUP(E550,[1]Händleradressen!$B$3:$E$6,4,0)</f>
        <v>Köln</v>
      </c>
      <c r="L550" t="s">
        <v>22</v>
      </c>
      <c r="M550" s="21">
        <v>26</v>
      </c>
      <c r="N550" s="22">
        <v>48.3</v>
      </c>
      <c r="O550" s="22">
        <f t="shared" si="9"/>
        <v>1255.8</v>
      </c>
      <c r="P550" s="22"/>
      <c r="Q550" s="22"/>
    </row>
    <row r="551" spans="1:17" x14ac:dyDescent="0.25">
      <c r="A551" s="20">
        <v>234</v>
      </c>
      <c r="B551" t="s">
        <v>19</v>
      </c>
      <c r="C551" t="s">
        <v>36</v>
      </c>
      <c r="D551" t="s">
        <v>26</v>
      </c>
      <c r="E551" t="s">
        <v>30</v>
      </c>
      <c r="F551" s="23" t="s">
        <v>24</v>
      </c>
      <c r="G551" s="23"/>
      <c r="H551" s="23">
        <v>0.39</v>
      </c>
      <c r="I551">
        <v>4</v>
      </c>
      <c r="J551" s="24" t="str">
        <f>VLOOKUP(H551,[1]Güteklasse!$B$4:$C$8,2)</f>
        <v>B</v>
      </c>
      <c r="K551" t="str">
        <f>VLOOKUP(E551,[1]Händleradressen!$B$3:$E$6,4,0)</f>
        <v>Hamburg</v>
      </c>
      <c r="L551" t="s">
        <v>27</v>
      </c>
      <c r="M551" s="21">
        <v>4887</v>
      </c>
      <c r="N551" s="22">
        <v>0.09</v>
      </c>
      <c r="O551" s="22">
        <f t="shared" si="9"/>
        <v>439.83</v>
      </c>
      <c r="P551" s="22"/>
      <c r="Q551" s="22"/>
    </row>
    <row r="552" spans="1:17" x14ac:dyDescent="0.25">
      <c r="A552" s="20">
        <v>547</v>
      </c>
      <c r="B552" t="s">
        <v>19</v>
      </c>
      <c r="C552" t="s">
        <v>25</v>
      </c>
      <c r="D552" t="s">
        <v>34</v>
      </c>
      <c r="E552" t="s">
        <v>38</v>
      </c>
      <c r="F552" s="23" t="s">
        <v>24</v>
      </c>
      <c r="G552" s="23"/>
      <c r="H552" s="23">
        <v>0.93</v>
      </c>
      <c r="I552">
        <v>2</v>
      </c>
      <c r="J552" s="24" t="str">
        <f>VLOOKUP(H552,[1]Güteklasse!$B$4:$C$8,2)</f>
        <v>E</v>
      </c>
      <c r="K552" t="str">
        <f>VLOOKUP(E552,[1]Händleradressen!$B$3:$E$6,4,0)</f>
        <v>Köln</v>
      </c>
      <c r="L552" t="s">
        <v>27</v>
      </c>
      <c r="M552" s="21">
        <v>5153</v>
      </c>
      <c r="N552" s="22">
        <v>0.17</v>
      </c>
      <c r="O552" s="22">
        <f t="shared" si="9"/>
        <v>876.0100000000001</v>
      </c>
      <c r="P552" s="22"/>
      <c r="Q552" s="22"/>
    </row>
    <row r="553" spans="1:17" x14ac:dyDescent="0.25">
      <c r="A553" s="20">
        <v>438</v>
      </c>
      <c r="B553" t="s">
        <v>32</v>
      </c>
      <c r="C553" t="s">
        <v>20</v>
      </c>
      <c r="D553" t="s">
        <v>33</v>
      </c>
      <c r="E553" t="s">
        <v>38</v>
      </c>
      <c r="F553" s="23" t="s">
        <v>24</v>
      </c>
      <c r="G553" s="23"/>
      <c r="H553" s="23">
        <v>0.73</v>
      </c>
      <c r="I553">
        <v>4</v>
      </c>
      <c r="J553" s="24" t="str">
        <f>VLOOKUP(H553,[1]Güteklasse!$B$4:$C$8,2)</f>
        <v>D</v>
      </c>
      <c r="K553" t="str">
        <f>VLOOKUP(E553,[1]Händleradressen!$B$3:$E$6,4,0)</f>
        <v>Köln</v>
      </c>
      <c r="L553" t="s">
        <v>27</v>
      </c>
      <c r="M553" s="21">
        <v>815</v>
      </c>
      <c r="N553" s="22">
        <v>0.54</v>
      </c>
      <c r="O553" s="22">
        <f t="shared" si="9"/>
        <v>440.1</v>
      </c>
      <c r="P553" s="22"/>
      <c r="Q553" s="22"/>
    </row>
    <row r="554" spans="1:17" x14ac:dyDescent="0.25">
      <c r="A554" s="20">
        <v>90</v>
      </c>
      <c r="B554" t="s">
        <v>29</v>
      </c>
      <c r="C554" t="s">
        <v>20</v>
      </c>
      <c r="D554" t="s">
        <v>37</v>
      </c>
      <c r="E554" t="s">
        <v>28</v>
      </c>
      <c r="F554" s="23" t="s">
        <v>24</v>
      </c>
      <c r="G554" s="23"/>
      <c r="H554" s="23">
        <v>0.16</v>
      </c>
      <c r="I554">
        <v>2</v>
      </c>
      <c r="J554" s="24" t="str">
        <f>VLOOKUP(H554,[1]Güteklasse!$B$4:$C$8,2)</f>
        <v>A</v>
      </c>
      <c r="K554" t="str">
        <f>VLOOKUP(E554,[1]Händleradressen!$B$3:$E$6,4,0)</f>
        <v>München</v>
      </c>
      <c r="L554" t="s">
        <v>27</v>
      </c>
      <c r="M554" s="21">
        <v>555</v>
      </c>
      <c r="N554" s="22">
        <v>0.8</v>
      </c>
      <c r="O554" s="22">
        <f t="shared" si="9"/>
        <v>444</v>
      </c>
      <c r="P554" s="22"/>
      <c r="Q554" s="22"/>
    </row>
    <row r="555" spans="1:17" x14ac:dyDescent="0.25">
      <c r="A555" s="20">
        <v>550</v>
      </c>
      <c r="B555" t="s">
        <v>29</v>
      </c>
      <c r="C555" t="s">
        <v>20</v>
      </c>
      <c r="D555" t="s">
        <v>34</v>
      </c>
      <c r="E555" t="s">
        <v>23</v>
      </c>
      <c r="F555" s="23" t="s">
        <v>24</v>
      </c>
      <c r="G555" s="23" t="s">
        <v>24</v>
      </c>
      <c r="H555" s="23">
        <v>0.93</v>
      </c>
      <c r="I555">
        <v>1</v>
      </c>
      <c r="J555" s="24" t="str">
        <f>VLOOKUP(H555,[1]Güteklasse!$B$4:$C$8,2)</f>
        <v>E</v>
      </c>
      <c r="K555" t="str">
        <f>VLOOKUP(E555,[1]Händleradressen!$B$3:$E$6,4,0)</f>
        <v>Düsseldorf</v>
      </c>
      <c r="L555" t="s">
        <v>22</v>
      </c>
      <c r="M555" s="21">
        <v>11</v>
      </c>
      <c r="N555" s="22">
        <v>52.31</v>
      </c>
      <c r="O555" s="22">
        <f t="shared" si="9"/>
        <v>575.41000000000008</v>
      </c>
      <c r="P555" s="22"/>
      <c r="Q555" s="22"/>
    </row>
    <row r="556" spans="1:17" x14ac:dyDescent="0.25">
      <c r="A556" s="20">
        <v>551</v>
      </c>
      <c r="B556" t="s">
        <v>29</v>
      </c>
      <c r="C556" t="s">
        <v>20</v>
      </c>
      <c r="D556" t="s">
        <v>35</v>
      </c>
      <c r="E556" t="s">
        <v>38</v>
      </c>
      <c r="F556" s="23" t="s">
        <v>24</v>
      </c>
      <c r="G556" s="23"/>
      <c r="H556" s="23">
        <v>0.93</v>
      </c>
      <c r="I556">
        <v>3</v>
      </c>
      <c r="J556" s="24" t="str">
        <f>VLOOKUP(H556,[1]Güteklasse!$B$4:$C$8,2)</f>
        <v>E</v>
      </c>
      <c r="K556" t="str">
        <f>VLOOKUP(E556,[1]Händleradressen!$B$3:$E$6,4,0)</f>
        <v>Köln</v>
      </c>
      <c r="L556" t="s">
        <v>22</v>
      </c>
      <c r="M556" s="21">
        <v>19</v>
      </c>
      <c r="N556" s="22">
        <v>45.03</v>
      </c>
      <c r="O556" s="22">
        <f t="shared" si="9"/>
        <v>855.57</v>
      </c>
      <c r="P556" s="22"/>
      <c r="Q556" s="22"/>
    </row>
    <row r="557" spans="1:17" x14ac:dyDescent="0.25">
      <c r="A557" s="20">
        <v>417</v>
      </c>
      <c r="B557" t="s">
        <v>19</v>
      </c>
      <c r="C557" t="s">
        <v>36</v>
      </c>
      <c r="D557" t="s">
        <v>21</v>
      </c>
      <c r="E557" t="s">
        <v>30</v>
      </c>
      <c r="F557" s="23" t="s">
        <v>24</v>
      </c>
      <c r="G557" s="23"/>
      <c r="H557" s="23">
        <v>0.71</v>
      </c>
      <c r="I557">
        <v>4</v>
      </c>
      <c r="J557" s="24" t="str">
        <f>VLOOKUP(H557,[1]Güteklasse!$B$4:$C$8,2)</f>
        <v>D</v>
      </c>
      <c r="K557" t="str">
        <f>VLOOKUP(E557,[1]Händleradressen!$B$3:$E$6,4,0)</f>
        <v>Hamburg</v>
      </c>
      <c r="L557" t="s">
        <v>27</v>
      </c>
      <c r="M557" s="21">
        <v>4512</v>
      </c>
      <c r="N557" s="22">
        <v>0.1</v>
      </c>
      <c r="O557" s="22">
        <f t="shared" si="9"/>
        <v>451.20000000000005</v>
      </c>
      <c r="P557" s="22"/>
      <c r="Q557" s="22"/>
    </row>
    <row r="558" spans="1:17" x14ac:dyDescent="0.25">
      <c r="A558" s="20">
        <v>553</v>
      </c>
      <c r="B558" t="s">
        <v>32</v>
      </c>
      <c r="C558" t="s">
        <v>36</v>
      </c>
      <c r="D558" t="s">
        <v>26</v>
      </c>
      <c r="E558" t="s">
        <v>38</v>
      </c>
      <c r="F558" s="23" t="s">
        <v>24</v>
      </c>
      <c r="G558" s="23" t="s">
        <v>24</v>
      </c>
      <c r="H558" s="23">
        <v>0.93</v>
      </c>
      <c r="I558">
        <v>4</v>
      </c>
      <c r="J558" s="24" t="str">
        <f>VLOOKUP(H558,[1]Güteklasse!$B$4:$C$8,2)</f>
        <v>E</v>
      </c>
      <c r="K558" t="str">
        <f>VLOOKUP(E558,[1]Händleradressen!$B$3:$E$6,4,0)</f>
        <v>Köln</v>
      </c>
      <c r="L558" t="s">
        <v>22</v>
      </c>
      <c r="M558" s="21">
        <v>46</v>
      </c>
      <c r="N558" s="22">
        <v>45.98</v>
      </c>
      <c r="O558" s="22">
        <f t="shared" si="9"/>
        <v>2115.08</v>
      </c>
      <c r="P558" s="22"/>
      <c r="Q558" s="22"/>
    </row>
    <row r="559" spans="1:17" x14ac:dyDescent="0.25">
      <c r="A559" s="20">
        <v>554</v>
      </c>
      <c r="B559" t="s">
        <v>32</v>
      </c>
      <c r="C559" t="s">
        <v>36</v>
      </c>
      <c r="D559" t="s">
        <v>34</v>
      </c>
      <c r="E559" t="s">
        <v>23</v>
      </c>
      <c r="F559" s="23" t="s">
        <v>24</v>
      </c>
      <c r="G559" s="23" t="s">
        <v>24</v>
      </c>
      <c r="H559" s="23">
        <v>0.93</v>
      </c>
      <c r="I559">
        <v>2</v>
      </c>
      <c r="J559" s="24" t="str">
        <f>VLOOKUP(H559,[1]Güteklasse!$B$4:$C$8,2)</f>
        <v>E</v>
      </c>
      <c r="K559" t="str">
        <f>VLOOKUP(E559,[1]Händleradressen!$B$3:$E$6,4,0)</f>
        <v>Düsseldorf</v>
      </c>
      <c r="L559" t="s">
        <v>22</v>
      </c>
      <c r="M559" s="21">
        <v>44</v>
      </c>
      <c r="N559" s="22">
        <v>52.51</v>
      </c>
      <c r="O559" s="22">
        <f t="shared" si="9"/>
        <v>2310.44</v>
      </c>
      <c r="P559" s="22"/>
      <c r="Q559" s="22"/>
    </row>
    <row r="560" spans="1:17" x14ac:dyDescent="0.25">
      <c r="A560" s="20">
        <v>555</v>
      </c>
      <c r="B560" t="s">
        <v>19</v>
      </c>
      <c r="C560" t="s">
        <v>36</v>
      </c>
      <c r="D560" t="s">
        <v>21</v>
      </c>
      <c r="E560" t="s">
        <v>38</v>
      </c>
      <c r="F560" s="23"/>
      <c r="G560" s="23"/>
      <c r="H560" s="23">
        <v>0.94</v>
      </c>
      <c r="I560">
        <v>1</v>
      </c>
      <c r="J560" s="24" t="str">
        <f>VLOOKUP(H560,[1]Güteklasse!$B$4:$C$8,2)</f>
        <v>E</v>
      </c>
      <c r="K560" t="str">
        <f>VLOOKUP(E560,[1]Händleradressen!$B$3:$E$6,4,0)</f>
        <v>Köln</v>
      </c>
      <c r="L560" t="s">
        <v>22</v>
      </c>
      <c r="M560" s="21">
        <v>645</v>
      </c>
      <c r="N560" s="22">
        <v>52.75</v>
      </c>
      <c r="O560" s="22">
        <f t="shared" si="9"/>
        <v>34023.75</v>
      </c>
      <c r="P560" s="22"/>
      <c r="Q560" s="22"/>
    </row>
    <row r="561" spans="1:17" x14ac:dyDescent="0.25">
      <c r="A561" s="20">
        <v>324</v>
      </c>
      <c r="B561" t="s">
        <v>29</v>
      </c>
      <c r="C561" t="s">
        <v>20</v>
      </c>
      <c r="D561" t="s">
        <v>26</v>
      </c>
      <c r="E561" t="s">
        <v>28</v>
      </c>
      <c r="F561" s="23" t="s">
        <v>24</v>
      </c>
      <c r="G561" s="23"/>
      <c r="H561" s="23">
        <v>0.54</v>
      </c>
      <c r="I561">
        <v>4</v>
      </c>
      <c r="J561" s="24" t="str">
        <f>VLOOKUP(H561,[1]Güteklasse!$B$4:$C$8,2)</f>
        <v>C</v>
      </c>
      <c r="K561" t="str">
        <f>VLOOKUP(E561,[1]Händleradressen!$B$3:$E$6,4,0)</f>
        <v>München</v>
      </c>
      <c r="L561" t="s">
        <v>27</v>
      </c>
      <c r="M561" s="21">
        <v>871</v>
      </c>
      <c r="N561" s="22">
        <v>0.52</v>
      </c>
      <c r="O561" s="22">
        <f t="shared" si="9"/>
        <v>452.92</v>
      </c>
      <c r="P561" s="22"/>
      <c r="Q561" s="22"/>
    </row>
    <row r="562" spans="1:17" x14ac:dyDescent="0.25">
      <c r="A562" s="20">
        <v>557</v>
      </c>
      <c r="B562" t="s">
        <v>29</v>
      </c>
      <c r="C562" t="s">
        <v>36</v>
      </c>
      <c r="D562" t="s">
        <v>26</v>
      </c>
      <c r="E562" t="s">
        <v>30</v>
      </c>
      <c r="F562" s="23" t="s">
        <v>24</v>
      </c>
      <c r="G562" s="23" t="s">
        <v>24</v>
      </c>
      <c r="H562" s="23">
        <v>0.94</v>
      </c>
      <c r="I562">
        <v>4</v>
      </c>
      <c r="J562" s="24" t="str">
        <f>VLOOKUP(H562,[1]Güteklasse!$B$4:$C$8,2)</f>
        <v>E</v>
      </c>
      <c r="K562" t="str">
        <f>VLOOKUP(E562,[1]Händleradressen!$B$3:$E$6,4,0)</f>
        <v>Hamburg</v>
      </c>
      <c r="L562" t="s">
        <v>22</v>
      </c>
      <c r="M562" s="21">
        <v>13</v>
      </c>
      <c r="N562" s="22">
        <v>52.14</v>
      </c>
      <c r="O562" s="22">
        <f t="shared" si="9"/>
        <v>677.82</v>
      </c>
      <c r="P562" s="22"/>
      <c r="Q562" s="22"/>
    </row>
    <row r="563" spans="1:17" x14ac:dyDescent="0.25">
      <c r="A563" s="20">
        <v>558</v>
      </c>
      <c r="B563" t="s">
        <v>29</v>
      </c>
      <c r="C563" t="s">
        <v>36</v>
      </c>
      <c r="D563" t="s">
        <v>21</v>
      </c>
      <c r="E563" t="s">
        <v>38</v>
      </c>
      <c r="F563" s="23"/>
      <c r="G563" s="23"/>
      <c r="H563" s="23">
        <v>0.94</v>
      </c>
      <c r="I563">
        <v>2</v>
      </c>
      <c r="J563" s="24" t="str">
        <f>VLOOKUP(H563,[1]Güteklasse!$B$4:$C$8,2)</f>
        <v>E</v>
      </c>
      <c r="K563" t="str">
        <f>VLOOKUP(E563,[1]Händleradressen!$B$3:$E$6,4,0)</f>
        <v>Köln</v>
      </c>
      <c r="L563" t="s">
        <v>22</v>
      </c>
      <c r="M563" s="21">
        <v>49</v>
      </c>
      <c r="N563" s="22">
        <v>54.66</v>
      </c>
      <c r="O563" s="22">
        <f t="shared" si="9"/>
        <v>2678.3399999999997</v>
      </c>
      <c r="P563" s="22"/>
      <c r="Q563" s="22"/>
    </row>
    <row r="564" spans="1:17" x14ac:dyDescent="0.25">
      <c r="A564" s="20">
        <v>246</v>
      </c>
      <c r="B564" t="s">
        <v>29</v>
      </c>
      <c r="C564" t="s">
        <v>20</v>
      </c>
      <c r="D564" t="s">
        <v>34</v>
      </c>
      <c r="E564" t="s">
        <v>23</v>
      </c>
      <c r="F564" s="23" t="s">
        <v>24</v>
      </c>
      <c r="G564" s="23"/>
      <c r="H564" s="23">
        <v>0.4</v>
      </c>
      <c r="I564">
        <v>2</v>
      </c>
      <c r="J564" s="24" t="str">
        <f>VLOOKUP(H564,[1]Güteklasse!$B$4:$C$8,2)</f>
        <v>B</v>
      </c>
      <c r="K564" t="str">
        <f>VLOOKUP(E564,[1]Händleradressen!$B$3:$E$6,4,0)</f>
        <v>Düsseldorf</v>
      </c>
      <c r="L564" t="s">
        <v>27</v>
      </c>
      <c r="M564" s="21">
        <v>828</v>
      </c>
      <c r="N564" s="22">
        <v>0.55000000000000004</v>
      </c>
      <c r="O564" s="22">
        <f t="shared" si="9"/>
        <v>455.40000000000003</v>
      </c>
      <c r="P564" s="22"/>
      <c r="Q564" s="22"/>
    </row>
    <row r="565" spans="1:17" x14ac:dyDescent="0.25">
      <c r="A565" s="20">
        <v>538</v>
      </c>
      <c r="B565" t="s">
        <v>32</v>
      </c>
      <c r="C565" t="s">
        <v>20</v>
      </c>
      <c r="D565" t="s">
        <v>26</v>
      </c>
      <c r="E565" t="s">
        <v>28</v>
      </c>
      <c r="F565" s="23" t="s">
        <v>24</v>
      </c>
      <c r="G565" s="23" t="s">
        <v>24</v>
      </c>
      <c r="H565" s="23">
        <v>0.91</v>
      </c>
      <c r="I565">
        <v>4</v>
      </c>
      <c r="J565" s="24" t="str">
        <f>VLOOKUP(H565,[1]Güteklasse!$B$4:$C$8,2)</f>
        <v>E</v>
      </c>
      <c r="K565" t="str">
        <f>VLOOKUP(E565,[1]Händleradressen!$B$3:$E$6,4,0)</f>
        <v>München</v>
      </c>
      <c r="L565" t="s">
        <v>22</v>
      </c>
      <c r="M565" s="21">
        <v>9</v>
      </c>
      <c r="N565" s="22">
        <v>50.83</v>
      </c>
      <c r="O565" s="22">
        <f t="shared" si="9"/>
        <v>457.46999999999997</v>
      </c>
      <c r="P565" s="22"/>
      <c r="Q565" s="22"/>
    </row>
    <row r="566" spans="1:17" x14ac:dyDescent="0.25">
      <c r="A566" s="20">
        <v>93</v>
      </c>
      <c r="B566" t="s">
        <v>32</v>
      </c>
      <c r="C566" t="s">
        <v>25</v>
      </c>
      <c r="D566" t="s">
        <v>33</v>
      </c>
      <c r="E566" t="s">
        <v>28</v>
      </c>
      <c r="F566" s="23"/>
      <c r="G566" s="23" t="s">
        <v>24</v>
      </c>
      <c r="H566" s="23">
        <v>0.16</v>
      </c>
      <c r="I566">
        <v>2</v>
      </c>
      <c r="J566" s="24" t="str">
        <f>VLOOKUP(H566,[1]Güteklasse!$B$4:$C$8,2)</f>
        <v>A</v>
      </c>
      <c r="K566" t="str">
        <f>VLOOKUP(E566,[1]Händleradressen!$B$3:$E$6,4,0)</f>
        <v>München</v>
      </c>
      <c r="L566" t="s">
        <v>22</v>
      </c>
      <c r="M566" s="21">
        <v>10</v>
      </c>
      <c r="N566" s="22">
        <v>45.79</v>
      </c>
      <c r="O566" s="22">
        <f t="shared" si="9"/>
        <v>457.9</v>
      </c>
      <c r="P566" s="22"/>
      <c r="Q566" s="22"/>
    </row>
    <row r="567" spans="1:17" x14ac:dyDescent="0.25">
      <c r="A567" s="20">
        <v>562</v>
      </c>
      <c r="B567" t="s">
        <v>32</v>
      </c>
      <c r="C567" t="s">
        <v>20</v>
      </c>
      <c r="D567" t="s">
        <v>26</v>
      </c>
      <c r="E567" t="s">
        <v>42</v>
      </c>
      <c r="F567" s="23" t="s">
        <v>24</v>
      </c>
      <c r="G567" s="23" t="s">
        <v>24</v>
      </c>
      <c r="H567" s="23">
        <v>0.94</v>
      </c>
      <c r="I567">
        <v>2</v>
      </c>
      <c r="J567" s="24" t="str">
        <f>VLOOKUP(H567,[1]Güteklasse!$B$4:$C$8,2)</f>
        <v>E</v>
      </c>
      <c r="K567" t="e">
        <f>VLOOKUP(E567,[1]Händleradressen!$B$3:$E$6,4,0)</f>
        <v>#N/A</v>
      </c>
      <c r="L567" t="s">
        <v>22</v>
      </c>
      <c r="M567" s="21">
        <v>49</v>
      </c>
      <c r="N567" s="22">
        <v>51.33</v>
      </c>
      <c r="O567" s="22">
        <f t="shared" si="9"/>
        <v>2515.17</v>
      </c>
      <c r="P567" s="22"/>
      <c r="Q567" s="22"/>
    </row>
    <row r="568" spans="1:17" x14ac:dyDescent="0.25">
      <c r="A568" s="20">
        <v>18</v>
      </c>
      <c r="B568" t="s">
        <v>29</v>
      </c>
      <c r="C568" t="s">
        <v>20</v>
      </c>
      <c r="D568" t="s">
        <v>37</v>
      </c>
      <c r="E568" t="s">
        <v>30</v>
      </c>
      <c r="F568" s="23" t="s">
        <v>24</v>
      </c>
      <c r="G568" s="23"/>
      <c r="H568" s="23">
        <v>0.04</v>
      </c>
      <c r="I568">
        <v>1</v>
      </c>
      <c r="J568" s="24" t="str">
        <f>VLOOKUP(H568,[1]Güteklasse!$B$4:$C$8,2)</f>
        <v>A</v>
      </c>
      <c r="K568" t="str">
        <f>VLOOKUP(E568,[1]Händleradressen!$B$3:$E$6,4,0)</f>
        <v>Hamburg</v>
      </c>
      <c r="L568" t="s">
        <v>22</v>
      </c>
      <c r="M568" s="21">
        <v>9</v>
      </c>
      <c r="N568" s="22">
        <v>51.95</v>
      </c>
      <c r="O568" s="22">
        <f t="shared" si="9"/>
        <v>467.55</v>
      </c>
      <c r="P568" s="22"/>
      <c r="Q568" s="22"/>
    </row>
    <row r="569" spans="1:17" x14ac:dyDescent="0.25">
      <c r="A569" s="20">
        <v>143</v>
      </c>
      <c r="B569" t="s">
        <v>29</v>
      </c>
      <c r="C569" t="s">
        <v>36</v>
      </c>
      <c r="D569" t="s">
        <v>21</v>
      </c>
      <c r="E569" t="s">
        <v>38</v>
      </c>
      <c r="F569" s="23" t="s">
        <v>24</v>
      </c>
      <c r="G569" s="23"/>
      <c r="H569" s="23">
        <v>0.24</v>
      </c>
      <c r="I569">
        <v>3</v>
      </c>
      <c r="J569" s="24" t="str">
        <f>VLOOKUP(H569,[1]Güteklasse!$B$4:$C$8,2)</f>
        <v>A</v>
      </c>
      <c r="K569" t="str">
        <f>VLOOKUP(E569,[1]Händleradressen!$B$3:$E$6,4,0)</f>
        <v>Köln</v>
      </c>
      <c r="L569" t="s">
        <v>27</v>
      </c>
      <c r="M569" s="21">
        <v>582</v>
      </c>
      <c r="N569" s="22">
        <v>0.81</v>
      </c>
      <c r="O569" s="22">
        <f t="shared" si="9"/>
        <v>471.42</v>
      </c>
      <c r="P569" s="22"/>
      <c r="Q569" s="22"/>
    </row>
    <row r="570" spans="1:17" x14ac:dyDescent="0.25">
      <c r="A570" s="20">
        <v>107</v>
      </c>
      <c r="B570" t="s">
        <v>29</v>
      </c>
      <c r="C570" t="s">
        <v>20</v>
      </c>
      <c r="D570" t="s">
        <v>26</v>
      </c>
      <c r="E570" t="s">
        <v>28</v>
      </c>
      <c r="F570" s="23" t="s">
        <v>24</v>
      </c>
      <c r="G570" s="23"/>
      <c r="H570" s="23">
        <v>0.19</v>
      </c>
      <c r="I570">
        <v>1</v>
      </c>
      <c r="J570" s="24" t="str">
        <f>VLOOKUP(H570,[1]Güteklasse!$B$4:$C$8,2)</f>
        <v>A</v>
      </c>
      <c r="K570" t="str">
        <f>VLOOKUP(E570,[1]Händleradressen!$B$3:$E$6,4,0)</f>
        <v>München</v>
      </c>
      <c r="L570" t="s">
        <v>27</v>
      </c>
      <c r="M570" s="21">
        <v>898</v>
      </c>
      <c r="N570" s="22">
        <v>0.53</v>
      </c>
      <c r="O570" s="22">
        <f t="shared" si="9"/>
        <v>475.94</v>
      </c>
      <c r="P570" s="22"/>
      <c r="Q570" s="22"/>
    </row>
    <row r="571" spans="1:17" x14ac:dyDescent="0.25">
      <c r="A571" s="20">
        <v>566</v>
      </c>
      <c r="B571" t="s">
        <v>19</v>
      </c>
      <c r="C571" t="s">
        <v>20</v>
      </c>
      <c r="D571" t="s">
        <v>34</v>
      </c>
      <c r="E571" t="s">
        <v>23</v>
      </c>
      <c r="F571" s="23" t="s">
        <v>24</v>
      </c>
      <c r="G571" s="23"/>
      <c r="H571" s="23">
        <v>0.95</v>
      </c>
      <c r="I571">
        <v>4</v>
      </c>
      <c r="J571" s="24" t="str">
        <f>VLOOKUP(H571,[1]Güteklasse!$B$4:$C$8,2)</f>
        <v>E</v>
      </c>
      <c r="K571" t="str">
        <f>VLOOKUP(E571,[1]Händleradressen!$B$3:$E$6,4,0)</f>
        <v>Düsseldorf</v>
      </c>
      <c r="L571" t="s">
        <v>27</v>
      </c>
      <c r="M571" s="21">
        <v>8486</v>
      </c>
      <c r="N571" s="22">
        <v>0.33</v>
      </c>
      <c r="O571" s="22">
        <f t="shared" si="9"/>
        <v>2800.38</v>
      </c>
      <c r="P571" s="22"/>
      <c r="Q571" s="22"/>
    </row>
    <row r="572" spans="1:17" x14ac:dyDescent="0.25">
      <c r="A572" s="20">
        <v>567</v>
      </c>
      <c r="B572" t="s">
        <v>19</v>
      </c>
      <c r="C572" t="s">
        <v>31</v>
      </c>
      <c r="D572" t="s">
        <v>37</v>
      </c>
      <c r="E572" t="s">
        <v>30</v>
      </c>
      <c r="F572" s="23" t="s">
        <v>24</v>
      </c>
      <c r="G572" s="23" t="s">
        <v>24</v>
      </c>
      <c r="H572" s="23">
        <v>0.95</v>
      </c>
      <c r="I572">
        <v>1</v>
      </c>
      <c r="J572" s="24" t="str">
        <f>VLOOKUP(H572,[1]Güteklasse!$B$4:$C$8,2)</f>
        <v>E</v>
      </c>
      <c r="K572" t="str">
        <f>VLOOKUP(E572,[1]Händleradressen!$B$3:$E$6,4,0)</f>
        <v>Hamburg</v>
      </c>
      <c r="L572" t="s">
        <v>22</v>
      </c>
      <c r="M572" s="21">
        <v>345</v>
      </c>
      <c r="N572" s="22">
        <v>47.57</v>
      </c>
      <c r="O572" s="22">
        <f t="shared" si="9"/>
        <v>16411.650000000001</v>
      </c>
      <c r="P572" s="22"/>
      <c r="Q572" s="22"/>
    </row>
    <row r="573" spans="1:17" x14ac:dyDescent="0.25">
      <c r="A573" s="20">
        <v>568</v>
      </c>
      <c r="B573" t="s">
        <v>19</v>
      </c>
      <c r="C573" t="s">
        <v>25</v>
      </c>
      <c r="D573" t="s">
        <v>21</v>
      </c>
      <c r="E573" t="s">
        <v>23</v>
      </c>
      <c r="F573" s="23" t="s">
        <v>24</v>
      </c>
      <c r="G573" s="23"/>
      <c r="H573" s="23">
        <v>0.95</v>
      </c>
      <c r="I573">
        <v>3</v>
      </c>
      <c r="J573" s="24" t="str">
        <f>VLOOKUP(H573,[1]Güteklasse!$B$4:$C$8,2)</f>
        <v>E</v>
      </c>
      <c r="K573" t="str">
        <f>VLOOKUP(E573,[1]Händleradressen!$B$3:$E$6,4,0)</f>
        <v>Düsseldorf</v>
      </c>
      <c r="L573" t="s">
        <v>22</v>
      </c>
      <c r="M573" s="21">
        <v>512</v>
      </c>
      <c r="N573" s="22">
        <v>45.9</v>
      </c>
      <c r="O573" s="22">
        <f t="shared" si="9"/>
        <v>23500.799999999999</v>
      </c>
      <c r="P573" s="22"/>
      <c r="Q573" s="22"/>
    </row>
    <row r="574" spans="1:17" x14ac:dyDescent="0.25">
      <c r="A574" s="20">
        <v>569</v>
      </c>
      <c r="B574" t="s">
        <v>19</v>
      </c>
      <c r="C574" t="s">
        <v>20</v>
      </c>
      <c r="D574" t="s">
        <v>26</v>
      </c>
      <c r="E574" t="s">
        <v>23</v>
      </c>
      <c r="F574" s="23" t="s">
        <v>24</v>
      </c>
      <c r="G574" s="23" t="s">
        <v>24</v>
      </c>
      <c r="H574" s="23">
        <v>0.95</v>
      </c>
      <c r="I574">
        <v>3</v>
      </c>
      <c r="J574" s="24" t="str">
        <f>VLOOKUP(H574,[1]Güteklasse!$B$4:$C$8,2)</f>
        <v>E</v>
      </c>
      <c r="K574" t="str">
        <f>VLOOKUP(E574,[1]Händleradressen!$B$3:$E$6,4,0)</f>
        <v>Düsseldorf</v>
      </c>
      <c r="L574" t="s">
        <v>22</v>
      </c>
      <c r="M574" s="21">
        <v>556</v>
      </c>
      <c r="N574" s="22">
        <v>49.92</v>
      </c>
      <c r="O574" s="22">
        <f t="shared" si="9"/>
        <v>27755.52</v>
      </c>
      <c r="P574" s="22"/>
      <c r="Q574" s="22"/>
    </row>
    <row r="575" spans="1:17" x14ac:dyDescent="0.25">
      <c r="A575" s="20">
        <v>570</v>
      </c>
      <c r="B575" t="s">
        <v>19</v>
      </c>
      <c r="C575" t="s">
        <v>20</v>
      </c>
      <c r="D575" t="s">
        <v>21</v>
      </c>
      <c r="E575" t="s">
        <v>23</v>
      </c>
      <c r="F575" s="23" t="s">
        <v>24</v>
      </c>
      <c r="G575" s="23"/>
      <c r="H575" s="23">
        <v>0.95</v>
      </c>
      <c r="I575">
        <v>4</v>
      </c>
      <c r="J575" s="24" t="str">
        <f>VLOOKUP(H575,[1]Güteklasse!$B$4:$C$8,2)</f>
        <v>E</v>
      </c>
      <c r="K575" t="str">
        <f>VLOOKUP(E575,[1]Händleradressen!$B$3:$E$6,4,0)</f>
        <v>Düsseldorf</v>
      </c>
      <c r="L575" t="s">
        <v>22</v>
      </c>
      <c r="M575" s="21">
        <v>4562</v>
      </c>
      <c r="N575" s="22">
        <v>50.02</v>
      </c>
      <c r="O575" s="22">
        <f t="shared" si="9"/>
        <v>228191.24000000002</v>
      </c>
      <c r="P575" s="22"/>
      <c r="Q575" s="22"/>
    </row>
    <row r="576" spans="1:17" x14ac:dyDescent="0.25">
      <c r="A576" s="20">
        <v>394</v>
      </c>
      <c r="B576" t="s">
        <v>29</v>
      </c>
      <c r="C576" t="s">
        <v>20</v>
      </c>
      <c r="D576" t="s">
        <v>33</v>
      </c>
      <c r="E576" t="s">
        <v>23</v>
      </c>
      <c r="F576" s="23" t="s">
        <v>24</v>
      </c>
      <c r="G576" s="23"/>
      <c r="H576" s="23">
        <v>0.65</v>
      </c>
      <c r="I576">
        <v>3</v>
      </c>
      <c r="J576" s="24" t="str">
        <f>VLOOKUP(H576,[1]Güteklasse!$B$4:$C$8,2)</f>
        <v>D</v>
      </c>
      <c r="K576" t="str">
        <f>VLOOKUP(E576,[1]Händleradressen!$B$3:$E$6,4,0)</f>
        <v>Düsseldorf</v>
      </c>
      <c r="L576" t="s">
        <v>27</v>
      </c>
      <c r="M576" s="21">
        <v>725</v>
      </c>
      <c r="N576" s="22">
        <v>0.66</v>
      </c>
      <c r="O576" s="22">
        <f t="shared" si="9"/>
        <v>478.5</v>
      </c>
      <c r="P576" s="22"/>
      <c r="Q576" s="22"/>
    </row>
    <row r="577" spans="1:17" x14ac:dyDescent="0.25">
      <c r="A577" s="20">
        <v>305</v>
      </c>
      <c r="B577" t="s">
        <v>32</v>
      </c>
      <c r="C577" t="s">
        <v>36</v>
      </c>
      <c r="D577" t="s">
        <v>34</v>
      </c>
      <c r="E577" t="s">
        <v>38</v>
      </c>
      <c r="F577" s="23" t="s">
        <v>24</v>
      </c>
      <c r="G577" s="23"/>
      <c r="H577" s="23">
        <v>0.5</v>
      </c>
      <c r="I577">
        <v>3</v>
      </c>
      <c r="J577" s="24" t="str">
        <f>VLOOKUP(H577,[1]Güteklasse!$B$4:$C$8,2)</f>
        <v>C</v>
      </c>
      <c r="K577" t="str">
        <f>VLOOKUP(E577,[1]Händleradressen!$B$3:$E$6,4,0)</f>
        <v>Köln</v>
      </c>
      <c r="L577" t="s">
        <v>27</v>
      </c>
      <c r="M577" s="21">
        <v>614</v>
      </c>
      <c r="N577" s="22">
        <v>0.78</v>
      </c>
      <c r="O577" s="22">
        <f t="shared" si="9"/>
        <v>478.92</v>
      </c>
      <c r="P577" s="22"/>
      <c r="Q577" s="22"/>
    </row>
    <row r="578" spans="1:17" x14ac:dyDescent="0.25">
      <c r="A578" s="20">
        <v>573</v>
      </c>
      <c r="B578" t="s">
        <v>32</v>
      </c>
      <c r="C578" t="s">
        <v>36</v>
      </c>
      <c r="D578" t="s">
        <v>26</v>
      </c>
      <c r="E578" t="s">
        <v>30</v>
      </c>
      <c r="F578" s="23" t="s">
        <v>24</v>
      </c>
      <c r="G578" s="23" t="s">
        <v>24</v>
      </c>
      <c r="H578" s="23">
        <v>0.95</v>
      </c>
      <c r="I578">
        <v>4</v>
      </c>
      <c r="J578" s="24" t="str">
        <f>VLOOKUP(H578,[1]Güteklasse!$B$4:$C$8,2)</f>
        <v>E</v>
      </c>
      <c r="K578" t="str">
        <f>VLOOKUP(E578,[1]Händleradressen!$B$3:$E$6,4,0)</f>
        <v>Hamburg</v>
      </c>
      <c r="L578" t="s">
        <v>22</v>
      </c>
      <c r="M578" s="21">
        <v>25</v>
      </c>
      <c r="N578" s="22">
        <v>46.88</v>
      </c>
      <c r="O578" s="22">
        <f t="shared" si="9"/>
        <v>1172</v>
      </c>
      <c r="P578" s="22"/>
      <c r="Q578" s="22"/>
    </row>
    <row r="579" spans="1:17" x14ac:dyDescent="0.25">
      <c r="A579" s="20">
        <v>574</v>
      </c>
      <c r="B579" t="s">
        <v>32</v>
      </c>
      <c r="C579" t="s">
        <v>20</v>
      </c>
      <c r="D579" t="s">
        <v>26</v>
      </c>
      <c r="E579" t="s">
        <v>30</v>
      </c>
      <c r="F579" s="23" t="s">
        <v>24</v>
      </c>
      <c r="G579" s="23"/>
      <c r="H579" s="23">
        <v>0.95</v>
      </c>
      <c r="I579">
        <v>4</v>
      </c>
      <c r="J579" s="24" t="str">
        <f>VLOOKUP(H579,[1]Güteklasse!$B$4:$C$8,2)</f>
        <v>E</v>
      </c>
      <c r="K579" t="str">
        <f>VLOOKUP(E579,[1]Händleradressen!$B$3:$E$6,4,0)</f>
        <v>Hamburg</v>
      </c>
      <c r="L579" t="s">
        <v>22</v>
      </c>
      <c r="M579" s="21">
        <v>27</v>
      </c>
      <c r="N579" s="22">
        <v>54.23</v>
      </c>
      <c r="O579" s="22">
        <f t="shared" si="9"/>
        <v>1464.2099999999998</v>
      </c>
      <c r="P579" s="22"/>
      <c r="Q579" s="22"/>
    </row>
    <row r="580" spans="1:17" x14ac:dyDescent="0.25">
      <c r="A580" s="20">
        <v>575</v>
      </c>
      <c r="B580" t="s">
        <v>32</v>
      </c>
      <c r="C580" t="s">
        <v>20</v>
      </c>
      <c r="D580" t="s">
        <v>26</v>
      </c>
      <c r="E580" t="s">
        <v>23</v>
      </c>
      <c r="F580" s="23" t="s">
        <v>24</v>
      </c>
      <c r="G580" s="23"/>
      <c r="H580" s="23">
        <v>0.95</v>
      </c>
      <c r="I580">
        <v>3</v>
      </c>
      <c r="J580" s="24" t="str">
        <f>VLOOKUP(H580,[1]Güteklasse!$B$4:$C$8,2)</f>
        <v>E</v>
      </c>
      <c r="K580" t="str">
        <f>VLOOKUP(E580,[1]Händleradressen!$B$3:$E$6,4,0)</f>
        <v>Düsseldorf</v>
      </c>
      <c r="L580" t="s">
        <v>27</v>
      </c>
      <c r="M580" s="21">
        <v>3845</v>
      </c>
      <c r="N580" s="22">
        <v>0.5</v>
      </c>
      <c r="O580" s="22">
        <f t="shared" si="9"/>
        <v>1922.5</v>
      </c>
      <c r="P580" s="22"/>
      <c r="Q580" s="22"/>
    </row>
    <row r="581" spans="1:17" x14ac:dyDescent="0.25">
      <c r="A581" s="20">
        <v>576</v>
      </c>
      <c r="B581" t="s">
        <v>19</v>
      </c>
      <c r="C581" t="s">
        <v>20</v>
      </c>
      <c r="D581" t="s">
        <v>37</v>
      </c>
      <c r="E581" t="s">
        <v>38</v>
      </c>
      <c r="F581" s="23" t="s">
        <v>24</v>
      </c>
      <c r="G581" s="23"/>
      <c r="H581" s="23">
        <v>0.96</v>
      </c>
      <c r="I581">
        <v>3</v>
      </c>
      <c r="J581" s="24" t="str">
        <f>VLOOKUP(H581,[1]Güteklasse!$B$4:$C$8,2)</f>
        <v>E</v>
      </c>
      <c r="K581" t="str">
        <f>VLOOKUP(E581,[1]Händleradressen!$B$3:$E$6,4,0)</f>
        <v>Köln</v>
      </c>
      <c r="L581" t="s">
        <v>22</v>
      </c>
      <c r="M581" s="21">
        <v>634</v>
      </c>
      <c r="N581" s="22">
        <v>47.84</v>
      </c>
      <c r="O581" s="22">
        <f t="shared" si="9"/>
        <v>30330.560000000001</v>
      </c>
      <c r="P581" s="22"/>
      <c r="Q581" s="22"/>
    </row>
    <row r="582" spans="1:17" x14ac:dyDescent="0.25">
      <c r="A582" s="20">
        <v>171</v>
      </c>
      <c r="B582" t="s">
        <v>32</v>
      </c>
      <c r="C582" t="s">
        <v>25</v>
      </c>
      <c r="D582" t="s">
        <v>21</v>
      </c>
      <c r="E582" t="s">
        <v>23</v>
      </c>
      <c r="F582" s="23" t="s">
        <v>24</v>
      </c>
      <c r="G582" s="23"/>
      <c r="H582" s="23">
        <v>0.28999999999999998</v>
      </c>
      <c r="I582">
        <v>4</v>
      </c>
      <c r="J582" s="24" t="str">
        <f>VLOOKUP(H582,[1]Güteklasse!$B$4:$C$8,2)</f>
        <v>A</v>
      </c>
      <c r="K582" t="str">
        <f>VLOOKUP(E582,[1]Händleradressen!$B$3:$E$6,4,0)</f>
        <v>Düsseldorf</v>
      </c>
      <c r="L582" t="s">
        <v>27</v>
      </c>
      <c r="M582" s="21">
        <v>672</v>
      </c>
      <c r="N582" s="22">
        <v>0.72</v>
      </c>
      <c r="O582" s="22">
        <f t="shared" ref="O582:O601" si="10">M582*N582</f>
        <v>483.84</v>
      </c>
      <c r="P582" s="22"/>
      <c r="Q582" s="22"/>
    </row>
    <row r="583" spans="1:17" x14ac:dyDescent="0.25">
      <c r="A583" s="20">
        <v>469</v>
      </c>
      <c r="B583" t="s">
        <v>19</v>
      </c>
      <c r="C583" t="s">
        <v>25</v>
      </c>
      <c r="D583" t="s">
        <v>37</v>
      </c>
      <c r="E583" t="s">
        <v>42</v>
      </c>
      <c r="F583" s="23"/>
      <c r="G583" s="23"/>
      <c r="H583" s="23">
        <v>0.8</v>
      </c>
      <c r="I583">
        <v>3</v>
      </c>
      <c r="J583" s="24" t="str">
        <f>VLOOKUP(H583,[1]Güteklasse!$B$4:$C$8,2)</f>
        <v>D</v>
      </c>
      <c r="K583" t="e">
        <f>VLOOKUP(E583,[1]Händleradressen!$B$3:$E$6,4,0)</f>
        <v>#N/A</v>
      </c>
      <c r="L583" t="s">
        <v>27</v>
      </c>
      <c r="M583" s="21">
        <v>773</v>
      </c>
      <c r="N583" s="22">
        <v>0.63</v>
      </c>
      <c r="O583" s="22">
        <f t="shared" si="10"/>
        <v>486.99</v>
      </c>
      <c r="P583" s="22"/>
      <c r="Q583" s="22"/>
    </row>
    <row r="584" spans="1:17" x14ac:dyDescent="0.25">
      <c r="A584" s="20">
        <v>579</v>
      </c>
      <c r="B584" t="s">
        <v>19</v>
      </c>
      <c r="C584" t="s">
        <v>31</v>
      </c>
      <c r="D584" t="s">
        <v>21</v>
      </c>
      <c r="E584" t="s">
        <v>23</v>
      </c>
      <c r="F584" s="23" t="s">
        <v>24</v>
      </c>
      <c r="G584" s="23"/>
      <c r="H584" s="23">
        <v>0.97</v>
      </c>
      <c r="I584">
        <v>3</v>
      </c>
      <c r="J584" s="24" t="str">
        <f>VLOOKUP(H584,[1]Güteklasse!$B$4:$C$8,2)</f>
        <v>E</v>
      </c>
      <c r="K584" t="str">
        <f>VLOOKUP(E584,[1]Händleradressen!$B$3:$E$6,4,0)</f>
        <v>Düsseldorf</v>
      </c>
      <c r="L584" t="s">
        <v>22</v>
      </c>
      <c r="M584" s="21">
        <v>2634</v>
      </c>
      <c r="N584" s="22">
        <v>48.41</v>
      </c>
      <c r="O584" s="22">
        <f t="shared" si="10"/>
        <v>127511.93999999999</v>
      </c>
      <c r="P584" s="22"/>
      <c r="Q584" s="22"/>
    </row>
    <row r="585" spans="1:17" x14ac:dyDescent="0.25">
      <c r="A585" s="20">
        <v>162</v>
      </c>
      <c r="B585" t="s">
        <v>32</v>
      </c>
      <c r="C585" t="s">
        <v>31</v>
      </c>
      <c r="D585" t="s">
        <v>34</v>
      </c>
      <c r="E585" t="s">
        <v>30</v>
      </c>
      <c r="F585" s="23" t="s">
        <v>24</v>
      </c>
      <c r="G585" s="23"/>
      <c r="H585" s="23">
        <v>0.27</v>
      </c>
      <c r="I585">
        <v>1</v>
      </c>
      <c r="J585" s="24" t="str">
        <f>VLOOKUP(H585,[1]Güteklasse!$B$4:$C$8,2)</f>
        <v>A</v>
      </c>
      <c r="K585" t="str">
        <f>VLOOKUP(E585,[1]Händleradressen!$B$3:$E$6,4,0)</f>
        <v>Hamburg</v>
      </c>
      <c r="L585" t="s">
        <v>27</v>
      </c>
      <c r="M585" s="21">
        <v>596</v>
      </c>
      <c r="N585" s="22">
        <v>0.83</v>
      </c>
      <c r="O585" s="22">
        <f t="shared" si="10"/>
        <v>494.67999999999995</v>
      </c>
      <c r="P585" s="22"/>
      <c r="Q585" s="22"/>
    </row>
    <row r="586" spans="1:17" x14ac:dyDescent="0.25">
      <c r="A586" s="20">
        <v>581</v>
      </c>
      <c r="B586" t="s">
        <v>29</v>
      </c>
      <c r="C586" t="s">
        <v>36</v>
      </c>
      <c r="D586" t="s">
        <v>34</v>
      </c>
      <c r="E586" t="s">
        <v>23</v>
      </c>
      <c r="F586" s="23"/>
      <c r="G586" s="23"/>
      <c r="H586" s="23">
        <v>0.97</v>
      </c>
      <c r="I586">
        <v>4</v>
      </c>
      <c r="J586" s="24" t="str">
        <f>VLOOKUP(H586,[1]Güteklasse!$B$4:$C$8,2)</f>
        <v>E</v>
      </c>
      <c r="K586" t="str">
        <f>VLOOKUP(E586,[1]Händleradressen!$B$3:$E$6,4,0)</f>
        <v>Düsseldorf</v>
      </c>
      <c r="L586" t="s">
        <v>27</v>
      </c>
      <c r="M586" s="21">
        <v>999999</v>
      </c>
      <c r="N586" s="22">
        <v>0.77</v>
      </c>
      <c r="O586" s="22">
        <f t="shared" si="10"/>
        <v>769999.23</v>
      </c>
      <c r="P586" s="22"/>
      <c r="Q586" s="22"/>
    </row>
    <row r="587" spans="1:17" x14ac:dyDescent="0.25">
      <c r="A587" s="20">
        <v>582</v>
      </c>
      <c r="B587" t="s">
        <v>32</v>
      </c>
      <c r="C587" t="s">
        <v>20</v>
      </c>
      <c r="D587" t="s">
        <v>37</v>
      </c>
      <c r="E587" t="s">
        <v>38</v>
      </c>
      <c r="F587" s="23" t="s">
        <v>24</v>
      </c>
      <c r="G587" s="23" t="s">
        <v>24</v>
      </c>
      <c r="H587" s="23">
        <v>0.97</v>
      </c>
      <c r="I587">
        <v>4</v>
      </c>
      <c r="J587" s="24" t="str">
        <f>VLOOKUP(H587,[1]Güteklasse!$B$4:$C$8,2)</f>
        <v>E</v>
      </c>
      <c r="K587" t="str">
        <f>VLOOKUP(E587,[1]Händleradressen!$B$3:$E$6,4,0)</f>
        <v>Köln</v>
      </c>
      <c r="L587" t="s">
        <v>22</v>
      </c>
      <c r="M587" s="21">
        <v>15</v>
      </c>
      <c r="N587" s="22">
        <v>47.93</v>
      </c>
      <c r="O587" s="22">
        <f t="shared" si="10"/>
        <v>718.95</v>
      </c>
      <c r="P587" s="22"/>
      <c r="Q587" s="22"/>
    </row>
    <row r="588" spans="1:17" x14ac:dyDescent="0.25">
      <c r="A588" s="20">
        <v>583</v>
      </c>
      <c r="B588" t="s">
        <v>32</v>
      </c>
      <c r="C588" t="s">
        <v>20</v>
      </c>
      <c r="D588" t="s">
        <v>33</v>
      </c>
      <c r="E588" t="s">
        <v>38</v>
      </c>
      <c r="F588" s="23" t="s">
        <v>24</v>
      </c>
      <c r="G588" s="23"/>
      <c r="H588" s="23">
        <v>0.97</v>
      </c>
      <c r="I588">
        <v>2</v>
      </c>
      <c r="J588" s="24" t="str">
        <f>VLOOKUP(H588,[1]Güteklasse!$B$4:$C$8,2)</f>
        <v>E</v>
      </c>
      <c r="K588" t="str">
        <f>VLOOKUP(E588,[1]Händleradressen!$B$3:$E$6,4,0)</f>
        <v>Köln</v>
      </c>
      <c r="L588" t="s">
        <v>22</v>
      </c>
      <c r="M588" s="21">
        <v>36</v>
      </c>
      <c r="N588" s="22">
        <v>48.26</v>
      </c>
      <c r="O588" s="22">
        <f t="shared" si="10"/>
        <v>1737.36</v>
      </c>
      <c r="P588" s="22"/>
      <c r="Q588" s="22"/>
    </row>
    <row r="589" spans="1:17" x14ac:dyDescent="0.25">
      <c r="A589" s="20">
        <v>584</v>
      </c>
      <c r="B589" t="s">
        <v>19</v>
      </c>
      <c r="C589" t="s">
        <v>25</v>
      </c>
      <c r="D589" t="s">
        <v>34</v>
      </c>
      <c r="E589" t="s">
        <v>28</v>
      </c>
      <c r="F589" s="23"/>
      <c r="G589" s="23"/>
      <c r="H589" s="23">
        <v>0.98</v>
      </c>
      <c r="I589">
        <v>1</v>
      </c>
      <c r="J589" s="24" t="str">
        <f>VLOOKUP(H589,[1]Güteklasse!$B$4:$C$8,2)</f>
        <v>E</v>
      </c>
      <c r="K589" t="str">
        <f>VLOOKUP(E589,[1]Händleradressen!$B$3:$E$6,4,0)</f>
        <v>München</v>
      </c>
      <c r="L589" t="s">
        <v>27</v>
      </c>
      <c r="M589" s="21">
        <v>4564</v>
      </c>
      <c r="N589" s="22">
        <v>0.83</v>
      </c>
      <c r="O589" s="22">
        <f t="shared" si="10"/>
        <v>3788.12</v>
      </c>
      <c r="P589" s="22"/>
      <c r="Q589" s="22"/>
    </row>
    <row r="590" spans="1:17" x14ac:dyDescent="0.25">
      <c r="A590" s="20">
        <v>413</v>
      </c>
      <c r="B590" t="s">
        <v>29</v>
      </c>
      <c r="C590" t="s">
        <v>31</v>
      </c>
      <c r="D590" t="s">
        <v>34</v>
      </c>
      <c r="E590" t="s">
        <v>38</v>
      </c>
      <c r="F590" s="23" t="s">
        <v>24</v>
      </c>
      <c r="G590" s="23"/>
      <c r="H590" s="23">
        <v>0.68</v>
      </c>
      <c r="I590">
        <v>3</v>
      </c>
      <c r="J590" s="24" t="str">
        <f>VLOOKUP(H590,[1]Güteklasse!$B$4:$C$8,2)</f>
        <v>D</v>
      </c>
      <c r="K590" t="str">
        <f>VLOOKUP(E590,[1]Händleradressen!$B$3:$E$6,4,0)</f>
        <v>Köln</v>
      </c>
      <c r="L590" t="s">
        <v>27</v>
      </c>
      <c r="M590" s="21">
        <v>721</v>
      </c>
      <c r="N590" s="22">
        <v>0.69</v>
      </c>
      <c r="O590" s="22">
        <f t="shared" si="10"/>
        <v>497.48999999999995</v>
      </c>
      <c r="P590" s="22"/>
      <c r="Q590" s="22"/>
    </row>
    <row r="591" spans="1:17" x14ac:dyDescent="0.25">
      <c r="A591" s="20">
        <v>586</v>
      </c>
      <c r="B591" t="s">
        <v>29</v>
      </c>
      <c r="C591" t="s">
        <v>25</v>
      </c>
      <c r="D591" t="s">
        <v>34</v>
      </c>
      <c r="E591" t="s">
        <v>38</v>
      </c>
      <c r="F591" s="23" t="s">
        <v>24</v>
      </c>
      <c r="G591" s="23" t="s">
        <v>24</v>
      </c>
      <c r="H591" s="23">
        <v>0.98</v>
      </c>
      <c r="I591">
        <v>3</v>
      </c>
      <c r="J591" s="24" t="str">
        <f>VLOOKUP(H591,[1]Güteklasse!$B$4:$C$8,2)</f>
        <v>E</v>
      </c>
      <c r="K591" t="str">
        <f>VLOOKUP(E591,[1]Händleradressen!$B$3:$E$6,4,0)</f>
        <v>Köln</v>
      </c>
      <c r="L591" t="s">
        <v>22</v>
      </c>
      <c r="M591" s="21">
        <v>17</v>
      </c>
      <c r="N591" s="22">
        <v>49.51</v>
      </c>
      <c r="O591" s="22">
        <f t="shared" si="10"/>
        <v>841.67</v>
      </c>
      <c r="P591" s="22"/>
      <c r="Q591" s="22"/>
    </row>
    <row r="592" spans="1:17" x14ac:dyDescent="0.25">
      <c r="A592" s="20">
        <v>587</v>
      </c>
      <c r="B592" t="s">
        <v>32</v>
      </c>
      <c r="C592" t="s">
        <v>25</v>
      </c>
      <c r="D592" t="s">
        <v>21</v>
      </c>
      <c r="E592" t="s">
        <v>30</v>
      </c>
      <c r="F592" s="23" t="s">
        <v>24</v>
      </c>
      <c r="G592" s="23"/>
      <c r="H592" s="23">
        <v>0.98</v>
      </c>
      <c r="I592">
        <v>4</v>
      </c>
      <c r="J592" s="24" t="str">
        <f>VLOOKUP(H592,[1]Güteklasse!$B$4:$C$8,2)</f>
        <v>E</v>
      </c>
      <c r="K592" t="str">
        <f>VLOOKUP(E592,[1]Händleradressen!$B$3:$E$6,4,0)</f>
        <v>Hamburg</v>
      </c>
      <c r="L592" t="s">
        <v>22</v>
      </c>
      <c r="M592" s="21">
        <v>10</v>
      </c>
      <c r="N592" s="22">
        <v>54.57</v>
      </c>
      <c r="O592" s="22">
        <f t="shared" si="10"/>
        <v>545.70000000000005</v>
      </c>
      <c r="P592" s="22"/>
      <c r="Q592" s="22"/>
    </row>
    <row r="593" spans="1:17" x14ac:dyDescent="0.25">
      <c r="A593" s="20">
        <v>588</v>
      </c>
      <c r="B593" t="s">
        <v>32</v>
      </c>
      <c r="C593" t="s">
        <v>20</v>
      </c>
      <c r="D593" t="s">
        <v>37</v>
      </c>
      <c r="E593" t="s">
        <v>30</v>
      </c>
      <c r="F593" s="23" t="s">
        <v>24</v>
      </c>
      <c r="G593" s="23"/>
      <c r="H593" s="23">
        <v>0.98</v>
      </c>
      <c r="I593">
        <v>1</v>
      </c>
      <c r="J593" s="24" t="str">
        <f>VLOOKUP(H593,[1]Güteklasse!$B$4:$C$8,2)</f>
        <v>E</v>
      </c>
      <c r="K593" t="str">
        <f>VLOOKUP(E593,[1]Händleradressen!$B$3:$E$6,4,0)</f>
        <v>Hamburg</v>
      </c>
      <c r="L593" t="s">
        <v>27</v>
      </c>
      <c r="M593" s="21">
        <v>2638</v>
      </c>
      <c r="N593" s="22">
        <v>0.28000000000000003</v>
      </c>
      <c r="O593" s="22">
        <f t="shared" si="10"/>
        <v>738.6400000000001</v>
      </c>
      <c r="P593" s="22"/>
      <c r="Q593" s="22"/>
    </row>
    <row r="594" spans="1:17" x14ac:dyDescent="0.25">
      <c r="A594" s="20">
        <v>589</v>
      </c>
      <c r="B594" t="s">
        <v>19</v>
      </c>
      <c r="C594" t="s">
        <v>20</v>
      </c>
      <c r="D594" t="s">
        <v>33</v>
      </c>
      <c r="E594" t="s">
        <v>38</v>
      </c>
      <c r="F594" s="23" t="s">
        <v>24</v>
      </c>
      <c r="G594" s="23"/>
      <c r="H594" s="23">
        <v>0.99</v>
      </c>
      <c r="I594">
        <v>2</v>
      </c>
      <c r="J594" s="24" t="str">
        <f>VLOOKUP(H594,[1]Güteklasse!$B$4:$C$8,2)</f>
        <v>E</v>
      </c>
      <c r="K594" t="str">
        <f>VLOOKUP(E594,[1]Händleradressen!$B$3:$E$6,4,0)</f>
        <v>Köln</v>
      </c>
      <c r="L594" t="s">
        <v>27</v>
      </c>
      <c r="M594" s="21">
        <v>8180</v>
      </c>
      <c r="N594" s="22">
        <v>0.11</v>
      </c>
      <c r="O594" s="22">
        <f t="shared" si="10"/>
        <v>899.8</v>
      </c>
      <c r="P594" s="22"/>
      <c r="Q594" s="22"/>
    </row>
    <row r="595" spans="1:17" x14ac:dyDescent="0.25">
      <c r="A595" s="20">
        <v>590</v>
      </c>
      <c r="B595" t="s">
        <v>19</v>
      </c>
      <c r="C595" t="s">
        <v>20</v>
      </c>
      <c r="D595" t="s">
        <v>26</v>
      </c>
      <c r="E595" t="s">
        <v>30</v>
      </c>
      <c r="F595" s="23" t="s">
        <v>24</v>
      </c>
      <c r="G595" s="23" t="s">
        <v>24</v>
      </c>
      <c r="H595" s="23">
        <v>0.99</v>
      </c>
      <c r="I595">
        <v>4</v>
      </c>
      <c r="J595" s="24" t="str">
        <f>VLOOKUP(H595,[1]Güteklasse!$B$4:$C$8,2)</f>
        <v>E</v>
      </c>
      <c r="K595" t="str">
        <f>VLOOKUP(E595,[1]Händleradressen!$B$3:$E$6,4,0)</f>
        <v>Hamburg</v>
      </c>
      <c r="L595" t="s">
        <v>22</v>
      </c>
      <c r="M595" s="21">
        <v>2155</v>
      </c>
      <c r="N595" s="22">
        <v>51.76</v>
      </c>
      <c r="O595" s="22">
        <f t="shared" si="10"/>
        <v>111542.8</v>
      </c>
      <c r="P595" s="22"/>
      <c r="Q595" s="22"/>
    </row>
    <row r="596" spans="1:17" x14ac:dyDescent="0.25">
      <c r="A596" s="20">
        <v>591</v>
      </c>
      <c r="B596" t="s">
        <v>19</v>
      </c>
      <c r="C596" t="s">
        <v>31</v>
      </c>
      <c r="D596" t="s">
        <v>21</v>
      </c>
      <c r="E596" t="s">
        <v>38</v>
      </c>
      <c r="F596" s="23"/>
      <c r="G596" s="23"/>
      <c r="H596" s="23">
        <v>0.99</v>
      </c>
      <c r="I596">
        <v>3</v>
      </c>
      <c r="J596" s="24" t="str">
        <f>VLOOKUP(H596,[1]Güteklasse!$B$4:$C$8,2)</f>
        <v>E</v>
      </c>
      <c r="K596" t="str">
        <f>VLOOKUP(E596,[1]Händleradressen!$B$3:$E$6,4,0)</f>
        <v>Köln</v>
      </c>
      <c r="L596" t="s">
        <v>22</v>
      </c>
      <c r="M596" s="21">
        <v>3456</v>
      </c>
      <c r="N596" s="22">
        <v>52.09</v>
      </c>
      <c r="O596" s="22">
        <f t="shared" si="10"/>
        <v>180023.04000000001</v>
      </c>
      <c r="P596" s="22"/>
      <c r="Q596" s="22"/>
    </row>
    <row r="597" spans="1:17" x14ac:dyDescent="0.25">
      <c r="A597" s="20">
        <v>592</v>
      </c>
      <c r="B597" t="s">
        <v>29</v>
      </c>
      <c r="C597" t="s">
        <v>36</v>
      </c>
      <c r="D597" t="s">
        <v>33</v>
      </c>
      <c r="E597" t="s">
        <v>28</v>
      </c>
      <c r="F597" s="23" t="s">
        <v>24</v>
      </c>
      <c r="G597" s="23" t="s">
        <v>24</v>
      </c>
      <c r="H597" s="23">
        <v>0.99</v>
      </c>
      <c r="I597">
        <v>2</v>
      </c>
      <c r="J597" s="24" t="str">
        <f>VLOOKUP(H597,[1]Güteklasse!$B$4:$C$8,2)</f>
        <v>E</v>
      </c>
      <c r="K597" t="str">
        <f>VLOOKUP(E597,[1]Händleradressen!$B$3:$E$6,4,0)</f>
        <v>München</v>
      </c>
      <c r="L597" t="s">
        <v>22</v>
      </c>
      <c r="M597" s="21">
        <v>25</v>
      </c>
      <c r="N597" s="22">
        <v>50.65</v>
      </c>
      <c r="O597" s="22">
        <f t="shared" si="10"/>
        <v>1266.25</v>
      </c>
      <c r="P597" s="22"/>
      <c r="Q597" s="22"/>
    </row>
    <row r="598" spans="1:17" x14ac:dyDescent="0.25">
      <c r="A598" s="20">
        <v>593</v>
      </c>
      <c r="B598" t="s">
        <v>32</v>
      </c>
      <c r="C598" t="s">
        <v>36</v>
      </c>
      <c r="D598" t="s">
        <v>33</v>
      </c>
      <c r="E598" t="s">
        <v>28</v>
      </c>
      <c r="F598" s="23" t="s">
        <v>24</v>
      </c>
      <c r="G598" s="23" t="s">
        <v>24</v>
      </c>
      <c r="H598" s="23">
        <v>0.99</v>
      </c>
      <c r="I598">
        <v>2</v>
      </c>
      <c r="J598" s="24" t="str">
        <f>VLOOKUP(H598,[1]Güteklasse!$B$4:$C$8,2)</f>
        <v>E</v>
      </c>
      <c r="K598" t="str">
        <f>VLOOKUP(E598,[1]Händleradressen!$B$3:$E$6,4,0)</f>
        <v>München</v>
      </c>
      <c r="L598" t="s">
        <v>22</v>
      </c>
      <c r="M598" s="21">
        <v>23</v>
      </c>
      <c r="N598" s="22">
        <v>52.54</v>
      </c>
      <c r="O598" s="22">
        <f t="shared" si="10"/>
        <v>1208.42</v>
      </c>
      <c r="P598" s="22"/>
      <c r="Q598" s="22"/>
    </row>
    <row r="599" spans="1:17" x14ac:dyDescent="0.25">
      <c r="A599" s="20">
        <v>594</v>
      </c>
      <c r="B599" t="s">
        <v>29</v>
      </c>
      <c r="C599" t="s">
        <v>20</v>
      </c>
      <c r="D599" t="s">
        <v>21</v>
      </c>
      <c r="E599" t="s">
        <v>38</v>
      </c>
      <c r="F599" s="23" t="s">
        <v>24</v>
      </c>
      <c r="G599" s="23"/>
      <c r="H599" s="23">
        <v>1</v>
      </c>
      <c r="I599">
        <v>1</v>
      </c>
      <c r="J599" s="24" t="str">
        <f>VLOOKUP(H599,[1]Güteklasse!$B$4:$C$8,2)</f>
        <v>E</v>
      </c>
      <c r="K599" t="str">
        <f>VLOOKUP(E599,[1]Händleradressen!$B$3:$E$6,4,0)</f>
        <v>Köln</v>
      </c>
      <c r="L599" t="s">
        <v>22</v>
      </c>
      <c r="M599" s="21">
        <v>10</v>
      </c>
      <c r="N599" s="22">
        <v>51.93</v>
      </c>
      <c r="O599" s="22">
        <f t="shared" si="10"/>
        <v>519.29999999999995</v>
      </c>
      <c r="P599" s="22"/>
      <c r="Q599" s="22"/>
    </row>
    <row r="600" spans="1:17" x14ac:dyDescent="0.25">
      <c r="A600" s="20">
        <v>595</v>
      </c>
      <c r="B600" t="s">
        <v>29</v>
      </c>
      <c r="C600" t="s">
        <v>25</v>
      </c>
      <c r="D600" t="s">
        <v>37</v>
      </c>
      <c r="E600" t="s">
        <v>28</v>
      </c>
      <c r="F600" s="23" t="s">
        <v>24</v>
      </c>
      <c r="G600" s="23" t="s">
        <v>24</v>
      </c>
      <c r="H600" s="23">
        <v>1</v>
      </c>
      <c r="I600">
        <v>5</v>
      </c>
      <c r="J600" s="24" t="str">
        <f>VLOOKUP(H600,[1]Güteklasse!$B$4:$C$8,2)</f>
        <v>E</v>
      </c>
      <c r="K600" t="str">
        <f>VLOOKUP(E600,[1]Händleradressen!$B$3:$E$6,4,0)</f>
        <v>München</v>
      </c>
      <c r="L600" t="s">
        <v>22</v>
      </c>
      <c r="M600" s="21">
        <v>16</v>
      </c>
      <c r="N600" s="22">
        <v>46.36</v>
      </c>
      <c r="O600" s="22">
        <f t="shared" si="10"/>
        <v>741.76</v>
      </c>
      <c r="P600" s="22"/>
      <c r="Q600" s="22"/>
    </row>
    <row r="601" spans="1:17" x14ac:dyDescent="0.25">
      <c r="A601" s="20">
        <v>596</v>
      </c>
      <c r="B601" t="s">
        <v>29</v>
      </c>
      <c r="C601" t="s">
        <v>20</v>
      </c>
      <c r="D601" t="s">
        <v>34</v>
      </c>
      <c r="E601" t="s">
        <v>30</v>
      </c>
      <c r="F601" s="23" t="s">
        <v>24</v>
      </c>
      <c r="G601" s="23" t="s">
        <v>24</v>
      </c>
      <c r="H601" s="23">
        <v>1</v>
      </c>
      <c r="I601">
        <v>2</v>
      </c>
      <c r="J601" s="24" t="str">
        <f>VLOOKUP(H601,[1]Güteklasse!$B$4:$C$8,2)</f>
        <v>E</v>
      </c>
      <c r="K601" t="str">
        <f>VLOOKUP(E601,[1]Händleradressen!$B$3:$E$6,4,0)</f>
        <v>Hamburg</v>
      </c>
      <c r="L601" t="s">
        <v>22</v>
      </c>
      <c r="M601" s="21">
        <v>18</v>
      </c>
      <c r="N601" s="22">
        <v>48.27</v>
      </c>
      <c r="O601" s="22">
        <f t="shared" si="10"/>
        <v>868.86</v>
      </c>
      <c r="P601" s="22"/>
      <c r="Q601" s="2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1"/>
  <sheetViews>
    <sheetView tabSelected="1" zoomScaleNormal="100" workbookViewId="0">
      <pane ySplit="5" topLeftCell="A6" activePane="bottomLeft" state="frozen"/>
      <selection pane="bottomLeft" activeCell="P6" sqref="P6"/>
    </sheetView>
  </sheetViews>
  <sheetFormatPr baseColWidth="10" defaultRowHeight="15" outlineLevelCol="1" x14ac:dyDescent="0.25"/>
  <cols>
    <col min="3" max="3" width="11.42578125" customWidth="1"/>
    <col min="4" max="4" width="13.85546875" customWidth="1"/>
    <col min="6" max="9" width="11.42578125" hidden="1" customWidth="1" outlineLevel="1"/>
    <col min="10" max="11" width="14.7109375" hidden="1" customWidth="1" outlineLevel="1"/>
    <col min="12" max="12" width="11.42578125" hidden="1" customWidth="1" outlineLevel="1"/>
    <col min="13" max="13" width="15.5703125" customWidth="1" collapsed="1"/>
    <col min="14" max="14" width="15.5703125" customWidth="1"/>
    <col min="15" max="16" width="17" customWidth="1"/>
  </cols>
  <sheetData>
    <row r="1" spans="1:16" ht="13.5" customHeight="1" x14ac:dyDescent="0.25">
      <c r="A1" s="1" t="s">
        <v>0</v>
      </c>
      <c r="C1" s="2"/>
      <c r="D1" s="3"/>
      <c r="F1" s="6"/>
      <c r="G1" s="7"/>
      <c r="H1" s="6"/>
      <c r="I1" s="8"/>
      <c r="K1" s="9" t="s">
        <v>1</v>
      </c>
      <c r="L1" s="4"/>
      <c r="M1" s="5"/>
      <c r="N1" s="6"/>
      <c r="O1" s="10">
        <v>0.19</v>
      </c>
    </row>
    <row r="2" spans="1:16" ht="13.5" customHeight="1" x14ac:dyDescent="0.25">
      <c r="B2" s="1"/>
      <c r="C2" s="2"/>
      <c r="D2" s="3"/>
      <c r="F2" s="6"/>
      <c r="G2" s="7"/>
      <c r="H2" s="6"/>
      <c r="I2" s="8"/>
      <c r="K2" s="12" t="s">
        <v>2</v>
      </c>
      <c r="L2" s="4"/>
      <c r="M2" s="5"/>
      <c r="N2" s="6"/>
      <c r="O2" s="13">
        <f>SUM(O6:O1048576)</f>
        <v>17113087.430000007</v>
      </c>
      <c r="P2" s="14"/>
    </row>
    <row r="3" spans="1:16" ht="13.5" customHeight="1" x14ac:dyDescent="0.25">
      <c r="B3" s="1"/>
      <c r="C3" s="2"/>
      <c r="D3" s="3"/>
      <c r="F3" s="6"/>
      <c r="G3" s="7"/>
      <c r="H3" s="6"/>
      <c r="I3" s="8"/>
      <c r="K3" s="12" t="s">
        <v>3</v>
      </c>
      <c r="L3" s="4"/>
      <c r="M3" s="5"/>
      <c r="N3" s="6"/>
      <c r="O3" s="15">
        <f>COUNT(O6:O1048576)</f>
        <v>596</v>
      </c>
      <c r="P3" s="14"/>
    </row>
    <row r="5" spans="1:16" ht="31.5" x14ac:dyDescent="0.25">
      <c r="A5" s="16" t="s">
        <v>4</v>
      </c>
      <c r="B5" s="17" t="s">
        <v>5</v>
      </c>
      <c r="C5" s="17" t="s">
        <v>6</v>
      </c>
      <c r="D5" s="17" t="s">
        <v>7</v>
      </c>
      <c r="E5" s="17" t="s">
        <v>11</v>
      </c>
      <c r="F5" s="19" t="s">
        <v>12</v>
      </c>
      <c r="G5" s="19" t="s">
        <v>13</v>
      </c>
      <c r="H5" s="19" t="s">
        <v>14</v>
      </c>
      <c r="I5" s="17" t="s">
        <v>15</v>
      </c>
      <c r="J5" s="17" t="s">
        <v>16</v>
      </c>
      <c r="K5" s="17" t="s">
        <v>17</v>
      </c>
      <c r="L5" s="17" t="s">
        <v>8</v>
      </c>
      <c r="M5" s="18" t="s">
        <v>9</v>
      </c>
      <c r="N5" s="19" t="s">
        <v>10</v>
      </c>
      <c r="O5" s="19" t="s">
        <v>18</v>
      </c>
      <c r="P5" s="27" t="s">
        <v>43</v>
      </c>
    </row>
    <row r="6" spans="1:16" x14ac:dyDescent="0.25">
      <c r="A6" s="20">
        <v>1</v>
      </c>
      <c r="B6" t="s">
        <v>19</v>
      </c>
      <c r="C6" t="s">
        <v>20</v>
      </c>
      <c r="D6" t="s">
        <v>21</v>
      </c>
      <c r="E6" t="s">
        <v>23</v>
      </c>
      <c r="F6" s="23" t="s">
        <v>24</v>
      </c>
      <c r="G6" s="23"/>
      <c r="H6" s="23">
        <v>0</v>
      </c>
      <c r="I6">
        <v>2</v>
      </c>
      <c r="J6" s="24" t="str">
        <f>VLOOKUP(H6,[1]Güteklasse!$B$4:$C$8,2)</f>
        <v>A</v>
      </c>
      <c r="K6" t="str">
        <f>VLOOKUP(E6,[1]Händleradressen!$B$3:$E$6,4,0)</f>
        <v>Düsseldorf</v>
      </c>
      <c r="L6" t="s">
        <v>22</v>
      </c>
      <c r="M6" s="21">
        <v>345</v>
      </c>
      <c r="N6" s="22">
        <v>49.58</v>
      </c>
      <c r="O6" s="22">
        <f t="shared" ref="O6:O69" si="0">M6*N6</f>
        <v>17105.099999999999</v>
      </c>
      <c r="P6" s="22">
        <f>IF(O6&gt;100000,20%*O6,IF(O6&gt;1000,10%*O6,2%*O6))</f>
        <v>1710.51</v>
      </c>
    </row>
    <row r="7" spans="1:16" x14ac:dyDescent="0.25">
      <c r="A7" s="20">
        <v>184</v>
      </c>
      <c r="B7" t="s">
        <v>19</v>
      </c>
      <c r="C7" t="s">
        <v>25</v>
      </c>
      <c r="D7" t="s">
        <v>26</v>
      </c>
      <c r="E7" t="s">
        <v>28</v>
      </c>
      <c r="F7" s="23" t="s">
        <v>24</v>
      </c>
      <c r="G7" s="23"/>
      <c r="H7" s="23">
        <v>0.33</v>
      </c>
      <c r="I7">
        <v>2</v>
      </c>
      <c r="J7" s="24" t="str">
        <f>VLOOKUP(H7,[1]Güteklasse!$B$4:$C$8,2)</f>
        <v>A</v>
      </c>
      <c r="K7" t="str">
        <f>VLOOKUP(E7,[1]Händleradressen!$B$3:$E$6,4,0)</f>
        <v>München</v>
      </c>
      <c r="L7" t="s">
        <v>27</v>
      </c>
      <c r="M7" s="21">
        <v>32</v>
      </c>
      <c r="N7" s="22">
        <v>0.03</v>
      </c>
      <c r="O7" s="22">
        <f t="shared" si="0"/>
        <v>0.96</v>
      </c>
      <c r="P7" s="22">
        <f t="shared" ref="P7:P15" si="1">IF(O7&gt;100000,20%*O7,IF(O7&gt;1000,10%*O7,2%*O7))</f>
        <v>1.9199999999999998E-2</v>
      </c>
    </row>
    <row r="8" spans="1:16" x14ac:dyDescent="0.25">
      <c r="A8" s="20">
        <v>540</v>
      </c>
      <c r="B8" t="s">
        <v>29</v>
      </c>
      <c r="C8" t="s">
        <v>20</v>
      </c>
      <c r="D8" t="s">
        <v>21</v>
      </c>
      <c r="E8" t="s">
        <v>23</v>
      </c>
      <c r="F8" s="23" t="s">
        <v>24</v>
      </c>
      <c r="G8" s="23"/>
      <c r="H8" s="23">
        <v>0.92</v>
      </c>
      <c r="I8">
        <v>5</v>
      </c>
      <c r="J8" s="24" t="str">
        <f>VLOOKUP(H8,[1]Güteklasse!$B$4:$C$8,2)</f>
        <v>E</v>
      </c>
      <c r="K8" t="str">
        <f>VLOOKUP(E8,[1]Händleradressen!$B$3:$E$6,4,0)</f>
        <v>Düsseldorf</v>
      </c>
      <c r="L8" t="s">
        <v>27</v>
      </c>
      <c r="M8" s="21">
        <v>10</v>
      </c>
      <c r="N8" s="22">
        <v>0.15</v>
      </c>
      <c r="O8" s="22">
        <f t="shared" si="0"/>
        <v>1.5</v>
      </c>
      <c r="P8" s="22">
        <f t="shared" si="1"/>
        <v>0.03</v>
      </c>
    </row>
    <row r="9" spans="1:16" x14ac:dyDescent="0.25">
      <c r="A9" s="20">
        <v>4</v>
      </c>
      <c r="B9" t="s">
        <v>29</v>
      </c>
      <c r="C9" t="s">
        <v>25</v>
      </c>
      <c r="D9" t="s">
        <v>26</v>
      </c>
      <c r="E9" t="s">
        <v>30</v>
      </c>
      <c r="F9" s="23" t="s">
        <v>24</v>
      </c>
      <c r="G9" s="23"/>
      <c r="H9" s="23">
        <v>0</v>
      </c>
      <c r="I9">
        <v>2</v>
      </c>
      <c r="J9" s="24" t="str">
        <f>VLOOKUP(H9,[1]Güteklasse!$B$4:$C$8,2)</f>
        <v>A</v>
      </c>
      <c r="K9" t="str">
        <f>VLOOKUP(E9,[1]Händleradressen!$B$3:$E$6,4,0)</f>
        <v>Hamburg</v>
      </c>
      <c r="L9" t="s">
        <v>27</v>
      </c>
      <c r="M9" s="21">
        <v>993</v>
      </c>
      <c r="N9" s="22">
        <v>0.84</v>
      </c>
      <c r="O9" s="22">
        <f t="shared" si="0"/>
        <v>834.12</v>
      </c>
      <c r="P9" s="22">
        <f t="shared" si="1"/>
        <v>16.682400000000001</v>
      </c>
    </row>
    <row r="10" spans="1:16" x14ac:dyDescent="0.25">
      <c r="A10" s="20">
        <v>377</v>
      </c>
      <c r="B10" t="s">
        <v>29</v>
      </c>
      <c r="C10" t="s">
        <v>31</v>
      </c>
      <c r="D10" t="s">
        <v>26</v>
      </c>
      <c r="E10" t="s">
        <v>28</v>
      </c>
      <c r="F10" s="23"/>
      <c r="G10" s="23"/>
      <c r="H10" s="23">
        <v>0.63</v>
      </c>
      <c r="I10">
        <v>4</v>
      </c>
      <c r="J10" s="24" t="str">
        <f>VLOOKUP(H10,[1]Güteklasse!$B$4:$C$8,2)</f>
        <v>D</v>
      </c>
      <c r="K10" t="str">
        <f>VLOOKUP(E10,[1]Händleradressen!$B$3:$E$6,4,0)</f>
        <v>München</v>
      </c>
      <c r="L10" t="s">
        <v>27</v>
      </c>
      <c r="M10" s="21">
        <v>4</v>
      </c>
      <c r="N10" s="22">
        <v>0.43</v>
      </c>
      <c r="O10" s="22">
        <f t="shared" si="0"/>
        <v>1.72</v>
      </c>
      <c r="P10" s="22">
        <f t="shared" si="1"/>
        <v>3.44E-2</v>
      </c>
    </row>
    <row r="11" spans="1:16" x14ac:dyDescent="0.25">
      <c r="A11" s="20">
        <v>11</v>
      </c>
      <c r="B11" t="s">
        <v>19</v>
      </c>
      <c r="C11" t="s">
        <v>36</v>
      </c>
      <c r="D11" t="s">
        <v>37</v>
      </c>
      <c r="E11" t="s">
        <v>30</v>
      </c>
      <c r="F11" s="23" t="s">
        <v>24</v>
      </c>
      <c r="G11" s="23"/>
      <c r="H11" s="23">
        <v>0.03</v>
      </c>
      <c r="I11">
        <v>2</v>
      </c>
      <c r="J11" s="24" t="str">
        <f>VLOOKUP(H11,[1]Güteklasse!$B$4:$C$8,2)</f>
        <v>A</v>
      </c>
      <c r="K11" t="str">
        <f>VLOOKUP(E11,[1]Händleradressen!$B$3:$E$6,4,0)</f>
        <v>Hamburg</v>
      </c>
      <c r="L11" t="s">
        <v>22</v>
      </c>
      <c r="M11" s="21">
        <v>1814</v>
      </c>
      <c r="N11" s="22">
        <v>61</v>
      </c>
      <c r="O11" s="22">
        <f t="shared" si="0"/>
        <v>110654</v>
      </c>
      <c r="P11" s="22">
        <f t="shared" si="1"/>
        <v>22130.800000000003</v>
      </c>
    </row>
    <row r="12" spans="1:16" x14ac:dyDescent="0.25">
      <c r="A12" s="20">
        <v>426</v>
      </c>
      <c r="B12" t="s">
        <v>19</v>
      </c>
      <c r="C12" t="s">
        <v>20</v>
      </c>
      <c r="D12" t="s">
        <v>21</v>
      </c>
      <c r="E12" t="s">
        <v>28</v>
      </c>
      <c r="F12" s="23" t="s">
        <v>24</v>
      </c>
      <c r="G12" s="23"/>
      <c r="H12" s="23">
        <v>0.72</v>
      </c>
      <c r="I12">
        <v>2</v>
      </c>
      <c r="J12" s="24" t="str">
        <f>VLOOKUP(H12,[1]Güteklasse!$B$4:$C$8,2)</f>
        <v>D</v>
      </c>
      <c r="K12" t="str">
        <f>VLOOKUP(E12,[1]Händleradressen!$B$3:$E$6,4,0)</f>
        <v>München</v>
      </c>
      <c r="L12" t="s">
        <v>27</v>
      </c>
      <c r="M12" s="21">
        <v>35</v>
      </c>
      <c r="N12" s="22">
        <v>0.05</v>
      </c>
      <c r="O12" s="22">
        <f t="shared" si="0"/>
        <v>1.75</v>
      </c>
      <c r="P12" s="22">
        <f t="shared" si="1"/>
        <v>3.5000000000000003E-2</v>
      </c>
    </row>
    <row r="13" spans="1:16" x14ac:dyDescent="0.25">
      <c r="A13" s="20">
        <v>7</v>
      </c>
      <c r="B13" t="s">
        <v>32</v>
      </c>
      <c r="C13" t="s">
        <v>20</v>
      </c>
      <c r="D13" t="s">
        <v>33</v>
      </c>
      <c r="E13" t="s">
        <v>30</v>
      </c>
      <c r="F13" s="23" t="s">
        <v>24</v>
      </c>
      <c r="G13" s="23" t="s">
        <v>24</v>
      </c>
      <c r="H13" s="23">
        <v>0.01</v>
      </c>
      <c r="I13">
        <v>4</v>
      </c>
      <c r="J13" s="24" t="str">
        <f>VLOOKUP(H13,[1]Güteklasse!$B$4:$C$8,2)</f>
        <v>A</v>
      </c>
      <c r="K13" t="str">
        <f>VLOOKUP(E13,[1]Händleradressen!$B$3:$E$6,4,0)</f>
        <v>Hamburg</v>
      </c>
      <c r="L13" t="s">
        <v>22</v>
      </c>
      <c r="M13" s="21">
        <v>20</v>
      </c>
      <c r="N13" s="22">
        <v>47.75</v>
      </c>
      <c r="O13" s="22">
        <f t="shared" si="0"/>
        <v>955</v>
      </c>
      <c r="P13" s="22">
        <f t="shared" si="1"/>
        <v>19.100000000000001</v>
      </c>
    </row>
    <row r="14" spans="1:16" x14ac:dyDescent="0.25">
      <c r="A14" s="20">
        <v>8</v>
      </c>
      <c r="B14" t="s">
        <v>32</v>
      </c>
      <c r="C14" t="s">
        <v>20</v>
      </c>
      <c r="D14" t="s">
        <v>21</v>
      </c>
      <c r="E14" t="s">
        <v>30</v>
      </c>
      <c r="F14" s="23" t="s">
        <v>24</v>
      </c>
      <c r="G14" s="23" t="s">
        <v>24</v>
      </c>
      <c r="H14" s="23">
        <v>0.01</v>
      </c>
      <c r="I14">
        <v>1</v>
      </c>
      <c r="J14" s="24" t="str">
        <f>VLOOKUP(H14,[1]Güteklasse!$B$4:$C$8,2)</f>
        <v>A</v>
      </c>
      <c r="K14" t="str">
        <f>VLOOKUP(E14,[1]Händleradressen!$B$3:$E$6,4,0)</f>
        <v>Hamburg</v>
      </c>
      <c r="L14" t="s">
        <v>22</v>
      </c>
      <c r="M14" s="21">
        <v>26</v>
      </c>
      <c r="N14" s="22">
        <v>49.63</v>
      </c>
      <c r="O14" s="22">
        <f t="shared" si="0"/>
        <v>1290.3800000000001</v>
      </c>
      <c r="P14" s="22">
        <f t="shared" si="1"/>
        <v>129.03800000000001</v>
      </c>
    </row>
    <row r="15" spans="1:16" x14ac:dyDescent="0.25">
      <c r="A15" s="20">
        <v>9</v>
      </c>
      <c r="B15" t="s">
        <v>19</v>
      </c>
      <c r="C15" t="s">
        <v>25</v>
      </c>
      <c r="D15" t="s">
        <v>34</v>
      </c>
      <c r="E15" t="s">
        <v>30</v>
      </c>
      <c r="F15" s="23" t="s">
        <v>24</v>
      </c>
      <c r="G15" s="23"/>
      <c r="H15" s="23">
        <v>0.02</v>
      </c>
      <c r="I15">
        <v>4</v>
      </c>
      <c r="J15" s="24" t="str">
        <f>VLOOKUP(H15,[1]Güteklasse!$B$4:$C$8,2)</f>
        <v>A</v>
      </c>
      <c r="K15" t="str">
        <f>VLOOKUP(E15,[1]Händleradressen!$B$3:$E$6,4,0)</f>
        <v>Hamburg</v>
      </c>
      <c r="L15" t="s">
        <v>27</v>
      </c>
      <c r="M15" s="21">
        <v>3451</v>
      </c>
      <c r="N15" s="22">
        <v>0.75</v>
      </c>
      <c r="O15" s="22">
        <f t="shared" si="0"/>
        <v>2588.25</v>
      </c>
      <c r="P15" s="22">
        <f t="shared" si="1"/>
        <v>258.82499999999999</v>
      </c>
    </row>
    <row r="16" spans="1:16" x14ac:dyDescent="0.25">
      <c r="A16" s="20">
        <v>317</v>
      </c>
      <c r="B16" t="s">
        <v>29</v>
      </c>
      <c r="C16" t="s">
        <v>20</v>
      </c>
      <c r="D16" t="s">
        <v>35</v>
      </c>
      <c r="E16" t="s">
        <v>23</v>
      </c>
      <c r="F16" s="23" t="s">
        <v>24</v>
      </c>
      <c r="G16" s="23"/>
      <c r="H16" s="23">
        <v>0.53</v>
      </c>
      <c r="I16">
        <v>3</v>
      </c>
      <c r="J16" s="24" t="str">
        <f>VLOOKUP(H16,[1]Güteklasse!$B$4:$C$8,2)</f>
        <v>C</v>
      </c>
      <c r="K16" t="str">
        <f>VLOOKUP(E16,[1]Händleradressen!$B$3:$E$6,4,0)</f>
        <v>Düsseldorf</v>
      </c>
      <c r="L16" t="s">
        <v>27</v>
      </c>
      <c r="M16" s="21">
        <v>79</v>
      </c>
      <c r="N16" s="22">
        <v>0.04</v>
      </c>
      <c r="O16" s="22">
        <f t="shared" si="0"/>
        <v>3.16</v>
      </c>
      <c r="P16" s="22"/>
    </row>
    <row r="17" spans="1:16" x14ac:dyDescent="0.25">
      <c r="A17" s="20">
        <v>12</v>
      </c>
      <c r="B17" t="s">
        <v>19</v>
      </c>
      <c r="C17" t="s">
        <v>25</v>
      </c>
      <c r="D17" t="s">
        <v>34</v>
      </c>
      <c r="E17" t="s">
        <v>38</v>
      </c>
      <c r="F17" s="23" t="s">
        <v>24</v>
      </c>
      <c r="G17" s="23" t="s">
        <v>24</v>
      </c>
      <c r="H17" s="23">
        <v>0.03</v>
      </c>
      <c r="I17">
        <v>4</v>
      </c>
      <c r="J17" s="24" t="str">
        <f>VLOOKUP(H17,[1]Güteklasse!$B$4:$C$8,2)</f>
        <v>A</v>
      </c>
      <c r="K17" t="str">
        <f>VLOOKUP(E17,[1]Händleradressen!$B$3:$E$6,4,0)</f>
        <v>Köln</v>
      </c>
      <c r="L17" t="s">
        <v>22</v>
      </c>
      <c r="M17" s="21">
        <v>2074</v>
      </c>
      <c r="N17" s="22">
        <v>45.81</v>
      </c>
      <c r="O17" s="22">
        <f t="shared" si="0"/>
        <v>95009.94</v>
      </c>
      <c r="P17" s="22"/>
    </row>
    <row r="18" spans="1:16" x14ac:dyDescent="0.25">
      <c r="A18" s="20">
        <v>13</v>
      </c>
      <c r="B18" t="s">
        <v>29</v>
      </c>
      <c r="C18" t="s">
        <v>20</v>
      </c>
      <c r="D18" t="s">
        <v>37</v>
      </c>
      <c r="E18" t="s">
        <v>23</v>
      </c>
      <c r="F18" s="23" t="s">
        <v>24</v>
      </c>
      <c r="G18" s="23" t="s">
        <v>24</v>
      </c>
      <c r="H18" s="23">
        <v>0.03</v>
      </c>
      <c r="I18">
        <v>2</v>
      </c>
      <c r="J18" s="24" t="str">
        <f>VLOOKUP(H18,[1]Güteklasse!$B$4:$C$8,2)</f>
        <v>A</v>
      </c>
      <c r="K18" t="str">
        <f>VLOOKUP(E18,[1]Händleradressen!$B$3:$E$6,4,0)</f>
        <v>Düsseldorf</v>
      </c>
      <c r="L18" t="s">
        <v>22</v>
      </c>
      <c r="M18" s="21">
        <v>31</v>
      </c>
      <c r="N18" s="22">
        <v>45.89</v>
      </c>
      <c r="O18" s="22">
        <f t="shared" si="0"/>
        <v>1422.59</v>
      </c>
      <c r="P18" s="22"/>
    </row>
    <row r="19" spans="1:16" x14ac:dyDescent="0.25">
      <c r="A19" s="20">
        <v>65</v>
      </c>
      <c r="B19" t="s">
        <v>19</v>
      </c>
      <c r="C19" t="s">
        <v>20</v>
      </c>
      <c r="D19" t="s">
        <v>26</v>
      </c>
      <c r="E19" t="s">
        <v>23</v>
      </c>
      <c r="F19" s="23" t="s">
        <v>24</v>
      </c>
      <c r="G19" s="23"/>
      <c r="H19" s="23">
        <v>0.12</v>
      </c>
      <c r="I19">
        <v>4</v>
      </c>
      <c r="J19" s="24" t="str">
        <f>VLOOKUP(H19,[1]Güteklasse!$B$4:$C$8,2)</f>
        <v>A</v>
      </c>
      <c r="K19" t="str">
        <f>VLOOKUP(E19,[1]Händleradressen!$B$3:$E$6,4,0)</f>
        <v>Düsseldorf</v>
      </c>
      <c r="L19" t="s">
        <v>27</v>
      </c>
      <c r="M19" s="21">
        <v>345</v>
      </c>
      <c r="N19" s="22">
        <v>0.01</v>
      </c>
      <c r="O19" s="22">
        <f t="shared" si="0"/>
        <v>3.45</v>
      </c>
      <c r="P19" s="22"/>
    </row>
    <row r="20" spans="1:16" x14ac:dyDescent="0.25">
      <c r="A20" s="20">
        <v>387</v>
      </c>
      <c r="B20" t="s">
        <v>32</v>
      </c>
      <c r="C20" t="s">
        <v>25</v>
      </c>
      <c r="D20" t="s">
        <v>26</v>
      </c>
      <c r="E20" t="s">
        <v>38</v>
      </c>
      <c r="F20" s="23" t="s">
        <v>24</v>
      </c>
      <c r="G20" s="23"/>
      <c r="H20" s="23">
        <v>0.64</v>
      </c>
      <c r="I20">
        <v>3</v>
      </c>
      <c r="J20" s="24" t="str">
        <f>VLOOKUP(H20,[1]Güteklasse!$B$4:$C$8,2)</f>
        <v>D</v>
      </c>
      <c r="K20" t="str">
        <f>VLOOKUP(E20,[1]Händleradressen!$B$3:$E$6,4,0)</f>
        <v>Köln</v>
      </c>
      <c r="L20" t="s">
        <v>27</v>
      </c>
      <c r="M20" s="21">
        <v>66</v>
      </c>
      <c r="N20" s="22">
        <v>0.06</v>
      </c>
      <c r="O20" s="22">
        <f t="shared" si="0"/>
        <v>3.96</v>
      </c>
      <c r="P20" s="22"/>
    </row>
    <row r="21" spans="1:16" x14ac:dyDescent="0.25">
      <c r="A21" s="20">
        <v>503</v>
      </c>
      <c r="B21" t="s">
        <v>29</v>
      </c>
      <c r="C21" t="s">
        <v>25</v>
      </c>
      <c r="D21" t="s">
        <v>33</v>
      </c>
      <c r="E21" t="s">
        <v>38</v>
      </c>
      <c r="F21" s="23" t="s">
        <v>24</v>
      </c>
      <c r="G21" s="23"/>
      <c r="H21" s="23">
        <v>0.86</v>
      </c>
      <c r="I21">
        <v>2</v>
      </c>
      <c r="J21" s="24" t="str">
        <f>VLOOKUP(H21,[1]Güteklasse!$B$4:$C$8,2)</f>
        <v>D</v>
      </c>
      <c r="K21" t="str">
        <f>VLOOKUP(E21,[1]Händleradressen!$B$3:$E$6,4,0)</f>
        <v>Köln</v>
      </c>
      <c r="L21" t="s">
        <v>27</v>
      </c>
      <c r="M21" s="21">
        <v>14</v>
      </c>
      <c r="N21" s="22">
        <v>0.28999999999999998</v>
      </c>
      <c r="O21" s="22">
        <f t="shared" si="0"/>
        <v>4.0599999999999996</v>
      </c>
      <c r="P21" s="22"/>
    </row>
    <row r="22" spans="1:16" x14ac:dyDescent="0.25">
      <c r="A22" s="20">
        <v>378</v>
      </c>
      <c r="B22" t="s">
        <v>29</v>
      </c>
      <c r="C22" t="s">
        <v>31</v>
      </c>
      <c r="D22" t="s">
        <v>21</v>
      </c>
      <c r="E22" t="s">
        <v>38</v>
      </c>
      <c r="F22" s="23" t="s">
        <v>24</v>
      </c>
      <c r="G22" s="23"/>
      <c r="H22" s="23">
        <v>0.63</v>
      </c>
      <c r="I22">
        <v>3</v>
      </c>
      <c r="J22" s="24" t="str">
        <f>VLOOKUP(H22,[1]Güteklasse!$B$4:$C$8,2)</f>
        <v>D</v>
      </c>
      <c r="K22" t="str">
        <f>VLOOKUP(E22,[1]Händleradressen!$B$3:$E$6,4,0)</f>
        <v>Köln</v>
      </c>
      <c r="L22" t="s">
        <v>27</v>
      </c>
      <c r="M22" s="21">
        <v>17</v>
      </c>
      <c r="N22" s="22">
        <v>0.34</v>
      </c>
      <c r="O22" s="22">
        <f t="shared" si="0"/>
        <v>5.78</v>
      </c>
      <c r="P22" s="22"/>
    </row>
    <row r="23" spans="1:16" x14ac:dyDescent="0.25">
      <c r="A23" s="20">
        <v>507</v>
      </c>
      <c r="B23" t="s">
        <v>29</v>
      </c>
      <c r="C23" t="s">
        <v>20</v>
      </c>
      <c r="D23" t="s">
        <v>35</v>
      </c>
      <c r="E23" t="s">
        <v>38</v>
      </c>
      <c r="F23" s="23" t="s">
        <v>24</v>
      </c>
      <c r="G23" s="23"/>
      <c r="H23" s="23">
        <v>0.87</v>
      </c>
      <c r="I23">
        <v>4</v>
      </c>
      <c r="J23" s="24" t="str">
        <f>VLOOKUP(H23,[1]Güteklasse!$B$4:$C$8,2)</f>
        <v>D</v>
      </c>
      <c r="K23" t="str">
        <f>VLOOKUP(E23,[1]Händleradressen!$B$3:$E$6,4,0)</f>
        <v>Köln</v>
      </c>
      <c r="L23" t="s">
        <v>27</v>
      </c>
      <c r="M23" s="21">
        <v>653</v>
      </c>
      <c r="N23" s="22">
        <v>0.01</v>
      </c>
      <c r="O23" s="22">
        <f t="shared" si="0"/>
        <v>6.53</v>
      </c>
      <c r="P23" s="22"/>
    </row>
    <row r="24" spans="1:16" x14ac:dyDescent="0.25">
      <c r="A24" s="20">
        <v>19</v>
      </c>
      <c r="B24" t="s">
        <v>29</v>
      </c>
      <c r="C24" t="s">
        <v>36</v>
      </c>
      <c r="D24" t="s">
        <v>33</v>
      </c>
      <c r="E24" t="s">
        <v>38</v>
      </c>
      <c r="F24" s="23" t="s">
        <v>24</v>
      </c>
      <c r="G24" s="23"/>
      <c r="H24" s="23">
        <v>0.04</v>
      </c>
      <c r="I24">
        <v>4</v>
      </c>
      <c r="J24" s="24" t="str">
        <f>VLOOKUP(H24,[1]Güteklasse!$B$4:$C$8,2)</f>
        <v>A</v>
      </c>
      <c r="K24" t="str">
        <f>VLOOKUP(E24,[1]Händleradressen!$B$3:$E$6,4,0)</f>
        <v>Köln</v>
      </c>
      <c r="L24" t="s">
        <v>22</v>
      </c>
      <c r="M24" s="21">
        <v>42</v>
      </c>
      <c r="N24" s="22">
        <v>49.1</v>
      </c>
      <c r="O24" s="22">
        <f t="shared" si="0"/>
        <v>2062.2000000000003</v>
      </c>
      <c r="P24" s="22"/>
    </row>
    <row r="25" spans="1:16" x14ac:dyDescent="0.25">
      <c r="A25" s="20">
        <v>14</v>
      </c>
      <c r="B25" t="s">
        <v>32</v>
      </c>
      <c r="C25" t="s">
        <v>20</v>
      </c>
      <c r="D25" t="s">
        <v>34</v>
      </c>
      <c r="E25" t="s">
        <v>23</v>
      </c>
      <c r="F25" s="23" t="s">
        <v>24</v>
      </c>
      <c r="G25" s="23"/>
      <c r="H25" s="23">
        <v>0.03</v>
      </c>
      <c r="I25">
        <v>2</v>
      </c>
      <c r="J25" s="24" t="str">
        <f>VLOOKUP(H25,[1]Güteklasse!$B$4:$C$8,2)</f>
        <v>A</v>
      </c>
      <c r="K25" t="str">
        <f>VLOOKUP(E25,[1]Händleradressen!$B$3:$E$6,4,0)</f>
        <v>Düsseldorf</v>
      </c>
      <c r="L25" t="s">
        <v>27</v>
      </c>
      <c r="M25" s="21">
        <v>16</v>
      </c>
      <c r="N25" s="22">
        <v>0.43</v>
      </c>
      <c r="O25" s="22">
        <f t="shared" si="0"/>
        <v>6.88</v>
      </c>
      <c r="P25" s="22"/>
    </row>
    <row r="26" spans="1:16" x14ac:dyDescent="0.25">
      <c r="A26" s="20">
        <v>21</v>
      </c>
      <c r="B26" t="s">
        <v>32</v>
      </c>
      <c r="C26" t="s">
        <v>31</v>
      </c>
      <c r="D26" t="s">
        <v>21</v>
      </c>
      <c r="E26" t="s">
        <v>30</v>
      </c>
      <c r="F26" s="23"/>
      <c r="G26" s="23"/>
      <c r="H26" s="23">
        <v>0.04</v>
      </c>
      <c r="I26">
        <v>2</v>
      </c>
      <c r="J26" s="24" t="str">
        <f>VLOOKUP(H26,[1]Güteklasse!$B$4:$C$8,2)</f>
        <v>A</v>
      </c>
      <c r="K26" t="str">
        <f>VLOOKUP(E26,[1]Händleradressen!$B$3:$E$6,4,0)</f>
        <v>Hamburg</v>
      </c>
      <c r="L26" t="s">
        <v>27</v>
      </c>
      <c r="M26" s="21">
        <v>675</v>
      </c>
      <c r="N26" s="22">
        <v>0.91</v>
      </c>
      <c r="O26" s="22">
        <f t="shared" si="0"/>
        <v>614.25</v>
      </c>
      <c r="P26" s="22"/>
    </row>
    <row r="27" spans="1:16" x14ac:dyDescent="0.25">
      <c r="A27" s="20">
        <v>22</v>
      </c>
      <c r="B27" t="s">
        <v>32</v>
      </c>
      <c r="C27" t="s">
        <v>36</v>
      </c>
      <c r="D27" t="s">
        <v>37</v>
      </c>
      <c r="E27" t="s">
        <v>23</v>
      </c>
      <c r="F27" s="23" t="s">
        <v>24</v>
      </c>
      <c r="G27" s="23" t="s">
        <v>24</v>
      </c>
      <c r="H27" s="23">
        <v>0.04</v>
      </c>
      <c r="I27">
        <v>3</v>
      </c>
      <c r="J27" s="24" t="str">
        <f>VLOOKUP(H27,[1]Güteklasse!$B$4:$C$8,2)</f>
        <v>A</v>
      </c>
      <c r="K27" t="str">
        <f>VLOOKUP(E27,[1]Händleradressen!$B$3:$E$6,4,0)</f>
        <v>Düsseldorf</v>
      </c>
      <c r="L27" t="s">
        <v>22</v>
      </c>
      <c r="M27" s="21">
        <v>39</v>
      </c>
      <c r="N27" s="22">
        <v>48.79</v>
      </c>
      <c r="O27" s="22">
        <f t="shared" si="0"/>
        <v>1902.81</v>
      </c>
      <c r="P27" s="22"/>
    </row>
    <row r="28" spans="1:16" x14ac:dyDescent="0.25">
      <c r="A28" s="20">
        <v>23</v>
      </c>
      <c r="B28" t="s">
        <v>29</v>
      </c>
      <c r="C28" t="s">
        <v>31</v>
      </c>
      <c r="D28" t="s">
        <v>21</v>
      </c>
      <c r="E28" t="s">
        <v>28</v>
      </c>
      <c r="F28" s="23" t="s">
        <v>24</v>
      </c>
      <c r="G28" s="23" t="s">
        <v>24</v>
      </c>
      <c r="H28" s="23">
        <v>0.05</v>
      </c>
      <c r="I28">
        <v>3</v>
      </c>
      <c r="J28" s="24" t="str">
        <f>VLOOKUP(H28,[1]Güteklasse!$B$4:$C$8,2)</f>
        <v>A</v>
      </c>
      <c r="K28" t="str">
        <f>VLOOKUP(E28,[1]Händleradressen!$B$3:$E$6,4,0)</f>
        <v>München</v>
      </c>
      <c r="L28" t="s">
        <v>22</v>
      </c>
      <c r="M28" s="21">
        <v>14</v>
      </c>
      <c r="N28" s="22">
        <v>53.36</v>
      </c>
      <c r="O28" s="22">
        <f t="shared" si="0"/>
        <v>747.04</v>
      </c>
      <c r="P28" s="22"/>
    </row>
    <row r="29" spans="1:16" x14ac:dyDescent="0.25">
      <c r="A29" s="20">
        <v>24</v>
      </c>
      <c r="B29" t="s">
        <v>29</v>
      </c>
      <c r="C29" t="s">
        <v>25</v>
      </c>
      <c r="D29" t="s">
        <v>33</v>
      </c>
      <c r="E29" t="s">
        <v>23</v>
      </c>
      <c r="F29" s="23"/>
      <c r="G29" s="23" t="s">
        <v>24</v>
      </c>
      <c r="H29" s="23">
        <v>0.05</v>
      </c>
      <c r="I29">
        <v>1</v>
      </c>
      <c r="J29" s="24" t="str">
        <f>VLOOKUP(H29,[1]Güteklasse!$B$4:$C$8,2)</f>
        <v>A</v>
      </c>
      <c r="K29" t="str">
        <f>VLOOKUP(E29,[1]Händleradressen!$B$3:$E$6,4,0)</f>
        <v>Düsseldorf</v>
      </c>
      <c r="L29" t="s">
        <v>22</v>
      </c>
      <c r="M29" s="21">
        <v>38</v>
      </c>
      <c r="N29" s="22">
        <v>48.08</v>
      </c>
      <c r="O29" s="22">
        <f t="shared" si="0"/>
        <v>1827.04</v>
      </c>
      <c r="P29" s="22"/>
    </row>
    <row r="30" spans="1:16" x14ac:dyDescent="0.25">
      <c r="A30" s="20">
        <v>332</v>
      </c>
      <c r="B30" t="s">
        <v>32</v>
      </c>
      <c r="C30" t="s">
        <v>25</v>
      </c>
      <c r="D30" t="s">
        <v>21</v>
      </c>
      <c r="E30" t="s">
        <v>23</v>
      </c>
      <c r="F30" s="23" t="s">
        <v>24</v>
      </c>
      <c r="G30" s="23"/>
      <c r="H30" s="23">
        <v>0.55000000000000004</v>
      </c>
      <c r="I30">
        <v>3</v>
      </c>
      <c r="J30" s="24" t="str">
        <f>VLOOKUP(H30,[1]Güteklasse!$B$4:$C$8,2)</f>
        <v>C</v>
      </c>
      <c r="K30" t="str">
        <f>VLOOKUP(E30,[1]Händleradressen!$B$3:$E$6,4,0)</f>
        <v>Düsseldorf</v>
      </c>
      <c r="L30" t="s">
        <v>27</v>
      </c>
      <c r="M30" s="21">
        <v>402</v>
      </c>
      <c r="N30" s="22">
        <v>0.02</v>
      </c>
      <c r="O30" s="22">
        <f t="shared" si="0"/>
        <v>8.0400000000000009</v>
      </c>
      <c r="P30" s="22"/>
    </row>
    <row r="31" spans="1:16" x14ac:dyDescent="0.25">
      <c r="A31" s="20">
        <v>26</v>
      </c>
      <c r="B31" t="s">
        <v>32</v>
      </c>
      <c r="C31" t="s">
        <v>36</v>
      </c>
      <c r="D31" t="s">
        <v>34</v>
      </c>
      <c r="E31" t="s">
        <v>30</v>
      </c>
      <c r="F31" s="23"/>
      <c r="G31" s="23"/>
      <c r="H31" s="23">
        <v>0.05</v>
      </c>
      <c r="I31">
        <v>4</v>
      </c>
      <c r="J31" s="24" t="str">
        <f>VLOOKUP(H31,[1]Güteklasse!$B$4:$C$8,2)</f>
        <v>A</v>
      </c>
      <c r="K31" t="str">
        <f>VLOOKUP(E31,[1]Händleradressen!$B$3:$E$6,4,0)</f>
        <v>Hamburg</v>
      </c>
      <c r="L31" t="s">
        <v>27</v>
      </c>
      <c r="M31" s="21">
        <v>684</v>
      </c>
      <c r="N31" s="22">
        <v>0.75</v>
      </c>
      <c r="O31" s="22">
        <f t="shared" si="0"/>
        <v>513</v>
      </c>
      <c r="P31" s="22"/>
    </row>
    <row r="32" spans="1:16" x14ac:dyDescent="0.25">
      <c r="A32" s="20">
        <v>27</v>
      </c>
      <c r="B32" t="s">
        <v>19</v>
      </c>
      <c r="C32" t="s">
        <v>36</v>
      </c>
      <c r="D32" t="s">
        <v>37</v>
      </c>
      <c r="E32" t="s">
        <v>28</v>
      </c>
      <c r="F32" s="23" t="s">
        <v>24</v>
      </c>
      <c r="G32" s="23"/>
      <c r="H32" s="23">
        <v>0.06</v>
      </c>
      <c r="I32">
        <v>2</v>
      </c>
      <c r="J32" s="24" t="str">
        <f>VLOOKUP(H32,[1]Güteklasse!$B$4:$C$8,2)</f>
        <v>A</v>
      </c>
      <c r="K32" t="str">
        <f>VLOOKUP(E32,[1]Händleradressen!$B$3:$E$6,4,0)</f>
        <v>München</v>
      </c>
      <c r="L32" t="s">
        <v>22</v>
      </c>
      <c r="M32" s="21">
        <v>4534</v>
      </c>
      <c r="N32" s="22">
        <v>47.78</v>
      </c>
      <c r="O32" s="22">
        <f t="shared" si="0"/>
        <v>216634.52000000002</v>
      </c>
      <c r="P32" s="22"/>
    </row>
    <row r="33" spans="1:16" x14ac:dyDescent="0.25">
      <c r="A33" s="20">
        <v>28</v>
      </c>
      <c r="B33" t="s">
        <v>29</v>
      </c>
      <c r="C33" t="s">
        <v>36</v>
      </c>
      <c r="D33" t="s">
        <v>35</v>
      </c>
      <c r="E33" t="s">
        <v>38</v>
      </c>
      <c r="F33" s="23" t="s">
        <v>24</v>
      </c>
      <c r="G33" s="23"/>
      <c r="H33" s="23">
        <v>0.06</v>
      </c>
      <c r="I33">
        <v>2</v>
      </c>
      <c r="J33" s="24" t="str">
        <f>VLOOKUP(H33,[1]Güteklasse!$B$4:$C$8,2)</f>
        <v>A</v>
      </c>
      <c r="K33" t="str">
        <f>VLOOKUP(E33,[1]Händleradressen!$B$3:$E$6,4,0)</f>
        <v>Köln</v>
      </c>
      <c r="L33" t="s">
        <v>27</v>
      </c>
      <c r="M33" s="21">
        <v>665</v>
      </c>
      <c r="N33" s="22">
        <v>0.77</v>
      </c>
      <c r="O33" s="22">
        <f t="shared" si="0"/>
        <v>512.05000000000007</v>
      </c>
      <c r="P33" s="22"/>
    </row>
    <row r="34" spans="1:16" x14ac:dyDescent="0.25">
      <c r="A34" s="20">
        <v>334</v>
      </c>
      <c r="B34" t="s">
        <v>29</v>
      </c>
      <c r="C34" t="s">
        <v>20</v>
      </c>
      <c r="D34" t="s">
        <v>34</v>
      </c>
      <c r="E34" t="s">
        <v>23</v>
      </c>
      <c r="F34" s="23" t="s">
        <v>24</v>
      </c>
      <c r="G34" s="23"/>
      <c r="H34" s="23">
        <v>0.56000000000000005</v>
      </c>
      <c r="I34">
        <v>2</v>
      </c>
      <c r="J34" s="24" t="str">
        <f>VLOOKUP(H34,[1]Güteklasse!$B$4:$C$8,2)</f>
        <v>C</v>
      </c>
      <c r="K34" t="str">
        <f>VLOOKUP(E34,[1]Händleradressen!$B$3:$E$6,4,0)</f>
        <v>Düsseldorf</v>
      </c>
      <c r="L34" t="s">
        <v>27</v>
      </c>
      <c r="M34" s="21">
        <v>9</v>
      </c>
      <c r="N34" s="22">
        <v>0.95</v>
      </c>
      <c r="O34" s="22">
        <f t="shared" si="0"/>
        <v>8.5499999999999989</v>
      </c>
      <c r="P34" s="22"/>
    </row>
    <row r="35" spans="1:16" x14ac:dyDescent="0.25">
      <c r="A35" s="20">
        <v>165</v>
      </c>
      <c r="B35" t="s">
        <v>32</v>
      </c>
      <c r="C35" t="s">
        <v>36</v>
      </c>
      <c r="D35" t="s">
        <v>26</v>
      </c>
      <c r="E35" t="s">
        <v>30</v>
      </c>
      <c r="F35" s="23" t="s">
        <v>24</v>
      </c>
      <c r="G35" s="23"/>
      <c r="H35" s="23">
        <v>0.28000000000000003</v>
      </c>
      <c r="I35">
        <v>1</v>
      </c>
      <c r="J35" s="24" t="str">
        <f>VLOOKUP(H35,[1]Güteklasse!$B$4:$C$8,2)</f>
        <v>A</v>
      </c>
      <c r="K35" t="str">
        <f>VLOOKUP(E35,[1]Händleradressen!$B$3:$E$6,4,0)</f>
        <v>Hamburg</v>
      </c>
      <c r="L35" t="s">
        <v>27</v>
      </c>
      <c r="M35" s="21">
        <v>31</v>
      </c>
      <c r="N35" s="22">
        <v>0.32</v>
      </c>
      <c r="O35" s="22">
        <f t="shared" si="0"/>
        <v>9.92</v>
      </c>
      <c r="P35" s="22"/>
    </row>
    <row r="36" spans="1:16" x14ac:dyDescent="0.25">
      <c r="A36" s="20">
        <v>31</v>
      </c>
      <c r="B36" t="s">
        <v>19</v>
      </c>
      <c r="C36" t="s">
        <v>36</v>
      </c>
      <c r="D36" t="s">
        <v>37</v>
      </c>
      <c r="E36" t="s">
        <v>30</v>
      </c>
      <c r="F36" s="23" t="s">
        <v>24</v>
      </c>
      <c r="G36" s="23"/>
      <c r="H36" s="23">
        <v>7.0000000000000007E-2</v>
      </c>
      <c r="I36">
        <v>4</v>
      </c>
      <c r="J36" s="24" t="str">
        <f>VLOOKUP(H36,[1]Güteklasse!$B$4:$C$8,2)</f>
        <v>A</v>
      </c>
      <c r="K36" t="str">
        <f>VLOOKUP(E36,[1]Händleradressen!$B$3:$E$6,4,0)</f>
        <v>Hamburg</v>
      </c>
      <c r="L36" t="s">
        <v>22</v>
      </c>
      <c r="M36" s="21">
        <v>23</v>
      </c>
      <c r="N36" s="22">
        <v>46.07</v>
      </c>
      <c r="O36" s="22">
        <f t="shared" si="0"/>
        <v>1059.6099999999999</v>
      </c>
      <c r="P36" s="22"/>
    </row>
    <row r="37" spans="1:16" x14ac:dyDescent="0.25">
      <c r="A37" s="20">
        <v>32</v>
      </c>
      <c r="B37" t="s">
        <v>19</v>
      </c>
      <c r="C37" t="s">
        <v>36</v>
      </c>
      <c r="D37" t="s">
        <v>34</v>
      </c>
      <c r="E37" t="s">
        <v>30</v>
      </c>
      <c r="F37" s="23"/>
      <c r="G37" s="23" t="s">
        <v>24</v>
      </c>
      <c r="H37" s="23">
        <v>7.0000000000000007E-2</v>
      </c>
      <c r="I37">
        <v>2</v>
      </c>
      <c r="J37" s="24" t="str">
        <f>VLOOKUP(H37,[1]Güteklasse!$B$4:$C$8,2)</f>
        <v>A</v>
      </c>
      <c r="K37" t="str">
        <f>VLOOKUP(E37,[1]Händleradressen!$B$3:$E$6,4,0)</f>
        <v>Hamburg</v>
      </c>
      <c r="L37" t="s">
        <v>22</v>
      </c>
      <c r="M37" s="21">
        <v>932</v>
      </c>
      <c r="N37" s="22">
        <v>50.92</v>
      </c>
      <c r="O37" s="22">
        <f t="shared" si="0"/>
        <v>47457.440000000002</v>
      </c>
      <c r="P37" s="22"/>
    </row>
    <row r="38" spans="1:16" x14ac:dyDescent="0.25">
      <c r="A38" s="20">
        <v>33</v>
      </c>
      <c r="B38" t="s">
        <v>19</v>
      </c>
      <c r="C38" t="s">
        <v>20</v>
      </c>
      <c r="D38" t="s">
        <v>37</v>
      </c>
      <c r="E38" t="s">
        <v>30</v>
      </c>
      <c r="F38" s="23" t="s">
        <v>24</v>
      </c>
      <c r="G38" s="23"/>
      <c r="H38" s="23">
        <v>7.0000000000000007E-2</v>
      </c>
      <c r="I38">
        <v>3</v>
      </c>
      <c r="J38" s="24" t="str">
        <f>VLOOKUP(H38,[1]Güteklasse!$B$4:$C$8,2)</f>
        <v>A</v>
      </c>
      <c r="K38" t="str">
        <f>VLOOKUP(E38,[1]Händleradressen!$B$3:$E$6,4,0)</f>
        <v>Hamburg</v>
      </c>
      <c r="L38" t="s">
        <v>22</v>
      </c>
      <c r="M38" s="21">
        <v>5165</v>
      </c>
      <c r="N38" s="22">
        <v>48.3</v>
      </c>
      <c r="O38" s="22">
        <f t="shared" si="0"/>
        <v>249469.49999999997</v>
      </c>
      <c r="P38" s="22"/>
    </row>
    <row r="39" spans="1:16" x14ac:dyDescent="0.25">
      <c r="A39" s="20">
        <v>130</v>
      </c>
      <c r="B39" t="s">
        <v>32</v>
      </c>
      <c r="C39" t="s">
        <v>20</v>
      </c>
      <c r="D39" t="s">
        <v>21</v>
      </c>
      <c r="E39" t="s">
        <v>23</v>
      </c>
      <c r="F39" s="23" t="s">
        <v>24</v>
      </c>
      <c r="G39" s="23"/>
      <c r="H39" s="23">
        <v>0.22</v>
      </c>
      <c r="I39">
        <v>2</v>
      </c>
      <c r="J39" s="24" t="str">
        <f>VLOOKUP(H39,[1]Güteklasse!$B$4:$C$8,2)</f>
        <v>A</v>
      </c>
      <c r="K39" t="str">
        <f>VLOOKUP(E39,[1]Händleradressen!$B$3:$E$6,4,0)</f>
        <v>Düsseldorf</v>
      </c>
      <c r="L39" t="s">
        <v>27</v>
      </c>
      <c r="M39" s="21">
        <v>29</v>
      </c>
      <c r="N39" s="22">
        <v>0.35</v>
      </c>
      <c r="O39" s="22">
        <f t="shared" si="0"/>
        <v>10.149999999999999</v>
      </c>
      <c r="P39" s="22"/>
    </row>
    <row r="40" spans="1:16" x14ac:dyDescent="0.25">
      <c r="A40" s="20">
        <v>35</v>
      </c>
      <c r="B40" t="s">
        <v>29</v>
      </c>
      <c r="C40" t="s">
        <v>25</v>
      </c>
      <c r="D40" t="s">
        <v>26</v>
      </c>
      <c r="E40" t="s">
        <v>23</v>
      </c>
      <c r="F40" s="23" t="s">
        <v>24</v>
      </c>
      <c r="G40" s="23"/>
      <c r="H40" s="23">
        <v>7.0000000000000007E-2</v>
      </c>
      <c r="I40">
        <v>2</v>
      </c>
      <c r="J40" s="24" t="str">
        <f>VLOOKUP(H40,[1]Güteklasse!$B$4:$C$8,2)</f>
        <v>A</v>
      </c>
      <c r="K40" t="str">
        <f>VLOOKUP(E40,[1]Händleradressen!$B$3:$E$6,4,0)</f>
        <v>Düsseldorf</v>
      </c>
      <c r="L40" t="s">
        <v>27</v>
      </c>
      <c r="M40" s="21">
        <v>668</v>
      </c>
      <c r="N40" s="22">
        <v>0.89</v>
      </c>
      <c r="O40" s="22">
        <f t="shared" si="0"/>
        <v>594.52</v>
      </c>
      <c r="P40" s="22"/>
    </row>
    <row r="41" spans="1:16" x14ac:dyDescent="0.25">
      <c r="A41" s="20">
        <v>36</v>
      </c>
      <c r="B41" t="s">
        <v>29</v>
      </c>
      <c r="C41" t="s">
        <v>31</v>
      </c>
      <c r="D41" t="s">
        <v>21</v>
      </c>
      <c r="E41" t="s">
        <v>28</v>
      </c>
      <c r="F41" s="23" t="s">
        <v>24</v>
      </c>
      <c r="G41" s="23"/>
      <c r="H41" s="23">
        <v>7.0000000000000007E-2</v>
      </c>
      <c r="I41">
        <v>4</v>
      </c>
      <c r="J41" s="24" t="str">
        <f>VLOOKUP(H41,[1]Güteklasse!$B$4:$C$8,2)</f>
        <v>A</v>
      </c>
      <c r="K41" t="str">
        <f>VLOOKUP(E41,[1]Händleradressen!$B$3:$E$6,4,0)</f>
        <v>München</v>
      </c>
      <c r="L41" t="s">
        <v>22</v>
      </c>
      <c r="M41" s="21">
        <v>28</v>
      </c>
      <c r="N41" s="22">
        <v>47.04</v>
      </c>
      <c r="O41" s="22">
        <f t="shared" si="0"/>
        <v>1317.12</v>
      </c>
      <c r="P41" s="22"/>
    </row>
    <row r="42" spans="1:16" x14ac:dyDescent="0.25">
      <c r="A42" s="20">
        <v>37</v>
      </c>
      <c r="B42" t="s">
        <v>29</v>
      </c>
      <c r="C42" t="s">
        <v>25</v>
      </c>
      <c r="D42" t="s">
        <v>35</v>
      </c>
      <c r="E42" t="s">
        <v>38</v>
      </c>
      <c r="F42" s="23"/>
      <c r="G42" s="23"/>
      <c r="H42" s="23">
        <v>7.0000000000000007E-2</v>
      </c>
      <c r="I42">
        <v>5</v>
      </c>
      <c r="J42" s="24" t="str">
        <f>VLOOKUP(H42,[1]Güteklasse!$B$4:$C$8,2)</f>
        <v>A</v>
      </c>
      <c r="K42" t="str">
        <f>VLOOKUP(E42,[1]Händleradressen!$B$3:$E$6,4,0)</f>
        <v>Köln</v>
      </c>
      <c r="L42" t="s">
        <v>22</v>
      </c>
      <c r="M42" s="21">
        <v>45</v>
      </c>
      <c r="N42" s="22">
        <v>54.45</v>
      </c>
      <c r="O42" s="22">
        <f t="shared" si="0"/>
        <v>2450.25</v>
      </c>
      <c r="P42" s="22"/>
    </row>
    <row r="43" spans="1:16" x14ac:dyDescent="0.25">
      <c r="A43" s="20">
        <v>423</v>
      </c>
      <c r="B43" t="s">
        <v>32</v>
      </c>
      <c r="C43" t="s">
        <v>20</v>
      </c>
      <c r="D43" t="s">
        <v>26</v>
      </c>
      <c r="E43" t="s">
        <v>23</v>
      </c>
      <c r="F43" s="23" t="s">
        <v>24</v>
      </c>
      <c r="G43" s="23"/>
      <c r="H43" s="23">
        <v>0.71</v>
      </c>
      <c r="I43">
        <v>2</v>
      </c>
      <c r="J43" s="24" t="str">
        <f>VLOOKUP(H43,[1]Güteklasse!$B$4:$C$8,2)</f>
        <v>D</v>
      </c>
      <c r="K43" t="str">
        <f>VLOOKUP(E43,[1]Händleradressen!$B$3:$E$6,4,0)</f>
        <v>Düsseldorf</v>
      </c>
      <c r="L43" t="s">
        <v>27</v>
      </c>
      <c r="M43" s="21">
        <v>23</v>
      </c>
      <c r="N43" s="22">
        <v>0.54</v>
      </c>
      <c r="O43" s="22">
        <f t="shared" si="0"/>
        <v>12.420000000000002</v>
      </c>
      <c r="P43" s="22"/>
    </row>
    <row r="44" spans="1:16" x14ac:dyDescent="0.25">
      <c r="A44" s="20">
        <v>537</v>
      </c>
      <c r="B44" t="s">
        <v>32</v>
      </c>
      <c r="C44" t="s">
        <v>36</v>
      </c>
      <c r="D44" t="s">
        <v>34</v>
      </c>
      <c r="E44" t="s">
        <v>30</v>
      </c>
      <c r="F44" s="23" t="s">
        <v>24</v>
      </c>
      <c r="G44" s="23"/>
      <c r="H44" s="23">
        <v>0.91</v>
      </c>
      <c r="I44">
        <v>2</v>
      </c>
      <c r="J44" s="24" t="str">
        <f>VLOOKUP(H44,[1]Güteklasse!$B$4:$C$8,2)</f>
        <v>E</v>
      </c>
      <c r="K44" t="str">
        <f>VLOOKUP(E44,[1]Händleradressen!$B$3:$E$6,4,0)</f>
        <v>Hamburg</v>
      </c>
      <c r="L44" t="s">
        <v>27</v>
      </c>
      <c r="M44" s="21">
        <v>284</v>
      </c>
      <c r="N44" s="22">
        <v>0.05</v>
      </c>
      <c r="O44" s="22">
        <f t="shared" si="0"/>
        <v>14.200000000000001</v>
      </c>
      <c r="P44" s="22"/>
    </row>
    <row r="45" spans="1:16" x14ac:dyDescent="0.25">
      <c r="A45" s="20">
        <v>40</v>
      </c>
      <c r="B45" t="s">
        <v>32</v>
      </c>
      <c r="C45" t="s">
        <v>25</v>
      </c>
      <c r="D45" t="s">
        <v>37</v>
      </c>
      <c r="E45" t="s">
        <v>28</v>
      </c>
      <c r="F45" s="23" t="s">
        <v>24</v>
      </c>
      <c r="G45" s="23"/>
      <c r="H45" s="23">
        <v>7.0000000000000007E-2</v>
      </c>
      <c r="I45">
        <v>3</v>
      </c>
      <c r="J45" s="24" t="str">
        <f>VLOOKUP(H45,[1]Güteklasse!$B$4:$C$8,2)</f>
        <v>A</v>
      </c>
      <c r="K45" t="str">
        <f>VLOOKUP(E45,[1]Händleradressen!$B$3:$E$6,4,0)</f>
        <v>München</v>
      </c>
      <c r="L45" t="s">
        <v>22</v>
      </c>
      <c r="M45" s="21">
        <v>19</v>
      </c>
      <c r="N45" s="22">
        <v>53.61</v>
      </c>
      <c r="O45" s="22">
        <f t="shared" si="0"/>
        <v>1018.59</v>
      </c>
      <c r="P45" s="22"/>
    </row>
    <row r="46" spans="1:16" x14ac:dyDescent="0.25">
      <c r="A46" s="20">
        <v>41</v>
      </c>
      <c r="B46" t="s">
        <v>32</v>
      </c>
      <c r="C46" t="s">
        <v>36</v>
      </c>
      <c r="D46" t="s">
        <v>37</v>
      </c>
      <c r="E46" t="s">
        <v>23</v>
      </c>
      <c r="F46" s="23" t="s">
        <v>24</v>
      </c>
      <c r="G46" s="23" t="s">
        <v>24</v>
      </c>
      <c r="H46" s="23">
        <v>7.0000000000000007E-2</v>
      </c>
      <c r="I46">
        <v>1</v>
      </c>
      <c r="J46" s="24" t="str">
        <f>VLOOKUP(H46,[1]Güteklasse!$B$4:$C$8,2)</f>
        <v>A</v>
      </c>
      <c r="K46" t="str">
        <f>VLOOKUP(E46,[1]Händleradressen!$B$3:$E$6,4,0)</f>
        <v>Düsseldorf</v>
      </c>
      <c r="L46" t="s">
        <v>22</v>
      </c>
      <c r="M46" s="21">
        <v>42</v>
      </c>
      <c r="N46" s="22">
        <v>53.26</v>
      </c>
      <c r="O46" s="22">
        <f t="shared" si="0"/>
        <v>2236.92</v>
      </c>
      <c r="P46" s="22"/>
    </row>
    <row r="47" spans="1:16" x14ac:dyDescent="0.25">
      <c r="A47" s="20">
        <v>42</v>
      </c>
      <c r="B47" t="s">
        <v>19</v>
      </c>
      <c r="C47" t="s">
        <v>25</v>
      </c>
      <c r="D47" t="s">
        <v>21</v>
      </c>
      <c r="E47" t="s">
        <v>23</v>
      </c>
      <c r="F47" s="23" t="s">
        <v>24</v>
      </c>
      <c r="G47" s="23"/>
      <c r="H47" s="23">
        <v>0.08</v>
      </c>
      <c r="I47">
        <v>5</v>
      </c>
      <c r="J47" s="24" t="str">
        <f>VLOOKUP(H47,[1]Güteklasse!$B$4:$C$8,2)</f>
        <v>A</v>
      </c>
      <c r="K47" t="str">
        <f>VLOOKUP(E47,[1]Händleradressen!$B$3:$E$6,4,0)</f>
        <v>Düsseldorf</v>
      </c>
      <c r="L47" t="s">
        <v>22</v>
      </c>
      <c r="M47" s="21">
        <v>879</v>
      </c>
      <c r="N47" s="22">
        <v>50.3</v>
      </c>
      <c r="O47" s="22">
        <f t="shared" si="0"/>
        <v>44213.7</v>
      </c>
      <c r="P47" s="22"/>
    </row>
    <row r="48" spans="1:16" x14ac:dyDescent="0.25">
      <c r="A48" s="20">
        <v>185</v>
      </c>
      <c r="B48" t="s">
        <v>19</v>
      </c>
      <c r="C48" t="s">
        <v>20</v>
      </c>
      <c r="D48" t="s">
        <v>26</v>
      </c>
      <c r="E48" t="s">
        <v>23</v>
      </c>
      <c r="F48" s="23" t="s">
        <v>24</v>
      </c>
      <c r="G48" s="23"/>
      <c r="H48" s="23">
        <v>0.33</v>
      </c>
      <c r="I48">
        <v>2</v>
      </c>
      <c r="J48" s="24" t="str">
        <f>VLOOKUP(H48,[1]Güteklasse!$B$4:$C$8,2)</f>
        <v>A</v>
      </c>
      <c r="K48" t="str">
        <f>VLOOKUP(E48,[1]Händleradressen!$B$3:$E$6,4,0)</f>
        <v>Düsseldorf</v>
      </c>
      <c r="L48" t="s">
        <v>27</v>
      </c>
      <c r="M48" s="21">
        <v>34</v>
      </c>
      <c r="N48" s="22">
        <v>0.46</v>
      </c>
      <c r="O48" s="22">
        <f t="shared" si="0"/>
        <v>15.64</v>
      </c>
      <c r="P48" s="22"/>
    </row>
    <row r="49" spans="1:16" x14ac:dyDescent="0.25">
      <c r="A49" s="20">
        <v>44</v>
      </c>
      <c r="B49" t="s">
        <v>29</v>
      </c>
      <c r="C49" t="s">
        <v>20</v>
      </c>
      <c r="D49" t="s">
        <v>35</v>
      </c>
      <c r="E49" t="s">
        <v>30</v>
      </c>
      <c r="F49" s="23" t="s">
        <v>24</v>
      </c>
      <c r="G49" s="23" t="s">
        <v>24</v>
      </c>
      <c r="H49" s="23">
        <v>0.08</v>
      </c>
      <c r="I49">
        <v>4</v>
      </c>
      <c r="J49" s="24" t="str">
        <f>VLOOKUP(H49,[1]Güteklasse!$B$4:$C$8,2)</f>
        <v>A</v>
      </c>
      <c r="K49" t="str">
        <f>VLOOKUP(E49,[1]Händleradressen!$B$3:$E$6,4,0)</f>
        <v>Hamburg</v>
      </c>
      <c r="L49" t="s">
        <v>22</v>
      </c>
      <c r="M49" s="21">
        <v>20</v>
      </c>
      <c r="N49" s="22">
        <v>53.34</v>
      </c>
      <c r="O49" s="22">
        <f t="shared" si="0"/>
        <v>1066.8000000000002</v>
      </c>
      <c r="P49" s="22"/>
    </row>
    <row r="50" spans="1:16" x14ac:dyDescent="0.25">
      <c r="A50" s="20">
        <v>148</v>
      </c>
      <c r="B50" t="s">
        <v>32</v>
      </c>
      <c r="C50" t="s">
        <v>25</v>
      </c>
      <c r="D50" t="s">
        <v>37</v>
      </c>
      <c r="E50" t="s">
        <v>23</v>
      </c>
      <c r="F50" s="23" t="s">
        <v>24</v>
      </c>
      <c r="G50" s="23"/>
      <c r="H50" s="23">
        <v>0.25</v>
      </c>
      <c r="I50">
        <v>5</v>
      </c>
      <c r="J50" s="24" t="str">
        <f>VLOOKUP(H50,[1]Güteklasse!$B$4:$C$8,2)</f>
        <v>A</v>
      </c>
      <c r="K50" t="str">
        <f>VLOOKUP(E50,[1]Händleradressen!$B$3:$E$6,4,0)</f>
        <v>Düsseldorf</v>
      </c>
      <c r="L50" t="s">
        <v>27</v>
      </c>
      <c r="M50" s="21">
        <v>270</v>
      </c>
      <c r="N50" s="22">
        <v>0.06</v>
      </c>
      <c r="O50" s="22">
        <f t="shared" si="0"/>
        <v>16.2</v>
      </c>
      <c r="P50" s="22"/>
    </row>
    <row r="51" spans="1:16" x14ac:dyDescent="0.25">
      <c r="A51" s="20">
        <v>46</v>
      </c>
      <c r="B51" t="s">
        <v>32</v>
      </c>
      <c r="C51" t="s">
        <v>36</v>
      </c>
      <c r="D51" t="s">
        <v>37</v>
      </c>
      <c r="E51" t="s">
        <v>38</v>
      </c>
      <c r="F51" s="23" t="s">
        <v>24</v>
      </c>
      <c r="G51" s="23" t="s">
        <v>24</v>
      </c>
      <c r="H51" s="23">
        <v>0.08</v>
      </c>
      <c r="I51">
        <v>2</v>
      </c>
      <c r="J51" s="24" t="str">
        <f>VLOOKUP(H51,[1]Güteklasse!$B$4:$C$8,2)</f>
        <v>A</v>
      </c>
      <c r="K51" t="str">
        <f>VLOOKUP(E51,[1]Händleradressen!$B$3:$E$6,4,0)</f>
        <v>Köln</v>
      </c>
      <c r="L51" t="s">
        <v>22</v>
      </c>
      <c r="M51" s="21">
        <v>20</v>
      </c>
      <c r="N51" s="22">
        <v>47.82</v>
      </c>
      <c r="O51" s="22">
        <f t="shared" si="0"/>
        <v>956.4</v>
      </c>
      <c r="P51" s="22"/>
    </row>
    <row r="52" spans="1:16" x14ac:dyDescent="0.25">
      <c r="A52" s="20">
        <v>47</v>
      </c>
      <c r="B52" t="s">
        <v>32</v>
      </c>
      <c r="C52" t="s">
        <v>20</v>
      </c>
      <c r="D52" t="s">
        <v>21</v>
      </c>
      <c r="E52" t="s">
        <v>23</v>
      </c>
      <c r="F52" s="23" t="s">
        <v>24</v>
      </c>
      <c r="G52" s="23" t="s">
        <v>24</v>
      </c>
      <c r="H52" s="23">
        <v>0.08</v>
      </c>
      <c r="I52">
        <v>2</v>
      </c>
      <c r="J52" s="24" t="str">
        <f>VLOOKUP(H52,[1]Güteklasse!$B$4:$C$8,2)</f>
        <v>A</v>
      </c>
      <c r="K52" t="str">
        <f>VLOOKUP(E52,[1]Händleradressen!$B$3:$E$6,4,0)</f>
        <v>Düsseldorf</v>
      </c>
      <c r="L52" t="s">
        <v>22</v>
      </c>
      <c r="M52" s="21">
        <v>33</v>
      </c>
      <c r="N52" s="22">
        <v>50.44</v>
      </c>
      <c r="O52" s="22">
        <f t="shared" si="0"/>
        <v>1664.52</v>
      </c>
      <c r="P52" s="22"/>
    </row>
    <row r="53" spans="1:16" x14ac:dyDescent="0.25">
      <c r="A53" s="20">
        <v>181</v>
      </c>
      <c r="B53" t="s">
        <v>29</v>
      </c>
      <c r="C53" t="s">
        <v>31</v>
      </c>
      <c r="D53" t="s">
        <v>34</v>
      </c>
      <c r="E53" t="s">
        <v>23</v>
      </c>
      <c r="F53" s="23" t="s">
        <v>24</v>
      </c>
      <c r="G53" s="23"/>
      <c r="H53" s="23">
        <v>0.32</v>
      </c>
      <c r="I53">
        <v>3</v>
      </c>
      <c r="J53" s="24" t="str">
        <f>VLOOKUP(H53,[1]Güteklasse!$B$4:$C$8,2)</f>
        <v>A</v>
      </c>
      <c r="K53" t="str">
        <f>VLOOKUP(E53,[1]Händleradressen!$B$3:$E$6,4,0)</f>
        <v>Düsseldorf</v>
      </c>
      <c r="L53" t="s">
        <v>27</v>
      </c>
      <c r="M53" s="21">
        <v>58</v>
      </c>
      <c r="N53" s="22">
        <v>0.28000000000000003</v>
      </c>
      <c r="O53" s="22">
        <f t="shared" si="0"/>
        <v>16.240000000000002</v>
      </c>
      <c r="P53" s="22"/>
    </row>
    <row r="54" spans="1:16" x14ac:dyDescent="0.25">
      <c r="A54" s="20">
        <v>49</v>
      </c>
      <c r="B54" t="s">
        <v>19</v>
      </c>
      <c r="C54" t="s">
        <v>20</v>
      </c>
      <c r="D54" t="s">
        <v>21</v>
      </c>
      <c r="E54" t="s">
        <v>23</v>
      </c>
      <c r="F54" s="23" t="s">
        <v>24</v>
      </c>
      <c r="G54" s="23"/>
      <c r="H54" s="23">
        <v>0.09</v>
      </c>
      <c r="I54">
        <v>2</v>
      </c>
      <c r="J54" s="24" t="str">
        <f>VLOOKUP(H54,[1]Güteklasse!$B$4:$C$8,2)</f>
        <v>A</v>
      </c>
      <c r="K54" t="str">
        <f>VLOOKUP(E54,[1]Händleradressen!$B$3:$E$6,4,0)</f>
        <v>Düsseldorf</v>
      </c>
      <c r="L54" t="s">
        <v>27</v>
      </c>
      <c r="M54" s="21">
        <v>731</v>
      </c>
      <c r="N54" s="22">
        <v>1</v>
      </c>
      <c r="O54" s="22">
        <f t="shared" si="0"/>
        <v>731</v>
      </c>
      <c r="P54" s="22"/>
    </row>
    <row r="55" spans="1:16" x14ac:dyDescent="0.25">
      <c r="A55" s="20">
        <v>50</v>
      </c>
      <c r="B55" t="s">
        <v>19</v>
      </c>
      <c r="C55" t="s">
        <v>20</v>
      </c>
      <c r="D55" t="s">
        <v>34</v>
      </c>
      <c r="E55" t="s">
        <v>38</v>
      </c>
      <c r="F55" s="23" t="s">
        <v>24</v>
      </c>
      <c r="G55" s="23"/>
      <c r="H55" s="23">
        <v>0.09</v>
      </c>
      <c r="I55">
        <v>4</v>
      </c>
      <c r="J55" s="24" t="str">
        <f>VLOOKUP(H55,[1]Güteklasse!$B$4:$C$8,2)</f>
        <v>A</v>
      </c>
      <c r="K55" t="str">
        <f>VLOOKUP(E55,[1]Händleradressen!$B$3:$E$6,4,0)</f>
        <v>Köln</v>
      </c>
      <c r="L55" t="s">
        <v>27</v>
      </c>
      <c r="M55" s="21">
        <v>6516</v>
      </c>
      <c r="N55" s="22">
        <v>0.16</v>
      </c>
      <c r="O55" s="22">
        <f t="shared" si="0"/>
        <v>1042.56</v>
      </c>
      <c r="P55" s="22"/>
    </row>
    <row r="56" spans="1:16" x14ac:dyDescent="0.25">
      <c r="A56" s="20">
        <v>51</v>
      </c>
      <c r="B56" t="s">
        <v>19</v>
      </c>
      <c r="C56" t="s">
        <v>25</v>
      </c>
      <c r="D56" t="s">
        <v>37</v>
      </c>
      <c r="E56" t="s">
        <v>28</v>
      </c>
      <c r="F56" s="23" t="s">
        <v>24</v>
      </c>
      <c r="G56" s="23"/>
      <c r="H56" s="23">
        <v>0.09</v>
      </c>
      <c r="I56">
        <v>3</v>
      </c>
      <c r="J56" s="24" t="str">
        <f>VLOOKUP(H56,[1]Güteklasse!$B$4:$C$8,2)</f>
        <v>A</v>
      </c>
      <c r="K56" t="str">
        <f>VLOOKUP(E56,[1]Händleradressen!$B$3:$E$6,4,0)</f>
        <v>München</v>
      </c>
      <c r="L56" t="s">
        <v>27</v>
      </c>
      <c r="M56" s="21">
        <v>4234</v>
      </c>
      <c r="N56" s="22">
        <v>0.87</v>
      </c>
      <c r="O56" s="22">
        <f t="shared" si="0"/>
        <v>3683.58</v>
      </c>
      <c r="P56" s="22"/>
    </row>
    <row r="57" spans="1:16" x14ac:dyDescent="0.25">
      <c r="A57" s="20">
        <v>52</v>
      </c>
      <c r="B57" t="s">
        <v>19</v>
      </c>
      <c r="C57" t="s">
        <v>20</v>
      </c>
      <c r="D57" t="s">
        <v>37</v>
      </c>
      <c r="E57" t="s">
        <v>23</v>
      </c>
      <c r="F57" s="23" t="s">
        <v>24</v>
      </c>
      <c r="G57" s="23" t="s">
        <v>24</v>
      </c>
      <c r="H57" s="23">
        <v>0.09</v>
      </c>
      <c r="I57">
        <v>2</v>
      </c>
      <c r="J57" s="24" t="str">
        <f>VLOOKUP(H57,[1]Güteklasse!$B$4:$C$8,2)</f>
        <v>A</v>
      </c>
      <c r="K57" t="str">
        <f>VLOOKUP(E57,[1]Händleradressen!$B$3:$E$6,4,0)</f>
        <v>Düsseldorf</v>
      </c>
      <c r="L57" t="s">
        <v>22</v>
      </c>
      <c r="M57" s="21">
        <v>567</v>
      </c>
      <c r="N57" s="22">
        <v>47.64</v>
      </c>
      <c r="O57" s="22">
        <f t="shared" si="0"/>
        <v>27011.88</v>
      </c>
      <c r="P57" s="22"/>
    </row>
    <row r="58" spans="1:16" x14ac:dyDescent="0.25">
      <c r="A58" s="20">
        <v>53</v>
      </c>
      <c r="B58" t="s">
        <v>19</v>
      </c>
      <c r="C58" t="s">
        <v>36</v>
      </c>
      <c r="D58" t="s">
        <v>26</v>
      </c>
      <c r="E58" t="s">
        <v>30</v>
      </c>
      <c r="F58" s="23" t="s">
        <v>24</v>
      </c>
      <c r="G58" s="23"/>
      <c r="H58" s="23">
        <v>0.09</v>
      </c>
      <c r="I58">
        <v>4</v>
      </c>
      <c r="J58" s="24" t="str">
        <f>VLOOKUP(H58,[1]Güteklasse!$B$4:$C$8,2)</f>
        <v>A</v>
      </c>
      <c r="K58" t="str">
        <f>VLOOKUP(E58,[1]Händleradressen!$B$3:$E$6,4,0)</f>
        <v>Hamburg</v>
      </c>
      <c r="L58" t="s">
        <v>22</v>
      </c>
      <c r="M58" s="21">
        <v>7467</v>
      </c>
      <c r="N58" s="22">
        <v>47.35</v>
      </c>
      <c r="O58" s="22">
        <f t="shared" si="0"/>
        <v>353562.45</v>
      </c>
      <c r="P58" s="22"/>
    </row>
    <row r="59" spans="1:16" x14ac:dyDescent="0.25">
      <c r="A59" s="20">
        <v>236</v>
      </c>
      <c r="B59" t="s">
        <v>29</v>
      </c>
      <c r="C59" t="s">
        <v>31</v>
      </c>
      <c r="D59" t="s">
        <v>26</v>
      </c>
      <c r="E59" t="s">
        <v>23</v>
      </c>
      <c r="F59" s="23" t="s">
        <v>24</v>
      </c>
      <c r="G59" s="23"/>
      <c r="H59" s="23">
        <v>0.39</v>
      </c>
      <c r="I59">
        <v>5</v>
      </c>
      <c r="J59" s="24" t="str">
        <f>VLOOKUP(H59,[1]Güteklasse!$B$4:$C$8,2)</f>
        <v>B</v>
      </c>
      <c r="K59" t="str">
        <f>VLOOKUP(E59,[1]Händleradressen!$B$3:$E$6,4,0)</f>
        <v>Düsseldorf</v>
      </c>
      <c r="L59" t="s">
        <v>27</v>
      </c>
      <c r="M59" s="21">
        <v>43</v>
      </c>
      <c r="N59" s="22">
        <v>0.41</v>
      </c>
      <c r="O59" s="22">
        <f t="shared" si="0"/>
        <v>17.63</v>
      </c>
      <c r="P59" s="22"/>
    </row>
    <row r="60" spans="1:16" x14ac:dyDescent="0.25">
      <c r="A60" s="20">
        <v>111</v>
      </c>
      <c r="B60" t="s">
        <v>29</v>
      </c>
      <c r="C60" t="s">
        <v>36</v>
      </c>
      <c r="D60" t="s">
        <v>33</v>
      </c>
      <c r="E60" t="s">
        <v>23</v>
      </c>
      <c r="F60" s="23" t="s">
        <v>24</v>
      </c>
      <c r="G60" s="23"/>
      <c r="H60" s="23">
        <v>0.2</v>
      </c>
      <c r="I60">
        <v>4</v>
      </c>
      <c r="J60" s="24" t="str">
        <f>VLOOKUP(H60,[1]Güteklasse!$B$4:$C$8,2)</f>
        <v>A</v>
      </c>
      <c r="K60" t="str">
        <f>VLOOKUP(E60,[1]Händleradressen!$B$3:$E$6,4,0)</f>
        <v>Düsseldorf</v>
      </c>
      <c r="L60" t="s">
        <v>27</v>
      </c>
      <c r="M60" s="21">
        <v>598</v>
      </c>
      <c r="N60" s="22">
        <v>0.03</v>
      </c>
      <c r="O60" s="22">
        <f t="shared" si="0"/>
        <v>17.939999999999998</v>
      </c>
      <c r="P60" s="22"/>
    </row>
    <row r="61" spans="1:16" x14ac:dyDescent="0.25">
      <c r="A61" s="20">
        <v>56</v>
      </c>
      <c r="B61" t="s">
        <v>19</v>
      </c>
      <c r="C61" t="s">
        <v>20</v>
      </c>
      <c r="D61" t="s">
        <v>37</v>
      </c>
      <c r="E61" t="s">
        <v>30</v>
      </c>
      <c r="F61" s="23" t="s">
        <v>24</v>
      </c>
      <c r="G61" s="23"/>
      <c r="H61" s="23">
        <v>0.1</v>
      </c>
      <c r="I61">
        <v>4</v>
      </c>
      <c r="J61" s="24" t="str">
        <f>VLOOKUP(H61,[1]Güteklasse!$B$4:$C$8,2)</f>
        <v>A</v>
      </c>
      <c r="K61" t="str">
        <f>VLOOKUP(E61,[1]Händleradressen!$B$3:$E$6,4,0)</f>
        <v>Hamburg</v>
      </c>
      <c r="L61" t="s">
        <v>22</v>
      </c>
      <c r="M61" s="21">
        <v>313</v>
      </c>
      <c r="N61" s="22">
        <v>51.32</v>
      </c>
      <c r="O61" s="22">
        <f t="shared" si="0"/>
        <v>16063.16</v>
      </c>
      <c r="P61" s="22"/>
    </row>
    <row r="62" spans="1:16" x14ac:dyDescent="0.25">
      <c r="A62" s="20">
        <v>57</v>
      </c>
      <c r="B62" t="s">
        <v>19</v>
      </c>
      <c r="C62" t="s">
        <v>36</v>
      </c>
      <c r="D62" t="s">
        <v>34</v>
      </c>
      <c r="E62" t="s">
        <v>28</v>
      </c>
      <c r="F62" s="23" t="s">
        <v>24</v>
      </c>
      <c r="G62" s="23"/>
      <c r="H62" s="23">
        <v>0.1</v>
      </c>
      <c r="I62">
        <v>4</v>
      </c>
      <c r="J62" s="24" t="str">
        <f>VLOOKUP(H62,[1]Güteklasse!$B$4:$C$8,2)</f>
        <v>A</v>
      </c>
      <c r="K62" t="str">
        <f>VLOOKUP(E62,[1]Händleradressen!$B$3:$E$6,4,0)</f>
        <v>München</v>
      </c>
      <c r="L62" t="s">
        <v>22</v>
      </c>
      <c r="M62" s="21">
        <v>2353</v>
      </c>
      <c r="N62" s="22">
        <v>47.9</v>
      </c>
      <c r="O62" s="22">
        <f t="shared" si="0"/>
        <v>112708.7</v>
      </c>
      <c r="P62" s="22"/>
    </row>
    <row r="63" spans="1:16" x14ac:dyDescent="0.25">
      <c r="A63" s="20">
        <v>58</v>
      </c>
      <c r="B63" t="s">
        <v>29</v>
      </c>
      <c r="C63" t="s">
        <v>20</v>
      </c>
      <c r="D63" t="s">
        <v>26</v>
      </c>
      <c r="E63" t="s">
        <v>28</v>
      </c>
      <c r="F63" s="23" t="s">
        <v>24</v>
      </c>
      <c r="G63" s="23" t="s">
        <v>24</v>
      </c>
      <c r="H63" s="23">
        <v>0.1</v>
      </c>
      <c r="I63">
        <v>4</v>
      </c>
      <c r="J63" s="24" t="str">
        <f>VLOOKUP(H63,[1]Güteklasse!$B$4:$C$8,2)</f>
        <v>A</v>
      </c>
      <c r="K63" t="str">
        <f>VLOOKUP(E63,[1]Händleradressen!$B$3:$E$6,4,0)</f>
        <v>München</v>
      </c>
      <c r="L63" t="s">
        <v>22</v>
      </c>
      <c r="M63" s="21">
        <v>40</v>
      </c>
      <c r="N63" s="22">
        <v>48.1</v>
      </c>
      <c r="O63" s="22">
        <f t="shared" si="0"/>
        <v>1924</v>
      </c>
      <c r="P63" s="22"/>
    </row>
    <row r="64" spans="1:16" x14ac:dyDescent="0.25">
      <c r="A64" s="20">
        <v>87</v>
      </c>
      <c r="B64" t="s">
        <v>19</v>
      </c>
      <c r="C64" t="s">
        <v>20</v>
      </c>
      <c r="D64" t="s">
        <v>26</v>
      </c>
      <c r="E64" t="s">
        <v>28</v>
      </c>
      <c r="F64" s="23" t="s">
        <v>24</v>
      </c>
      <c r="G64" s="23"/>
      <c r="H64" s="23">
        <v>0.16</v>
      </c>
      <c r="I64">
        <v>3</v>
      </c>
      <c r="J64" s="24" t="str">
        <f>VLOOKUP(H64,[1]Güteklasse!$B$4:$C$8,2)</f>
        <v>A</v>
      </c>
      <c r="K64" t="str">
        <f>VLOOKUP(E64,[1]Händleradressen!$B$3:$E$6,4,0)</f>
        <v>München</v>
      </c>
      <c r="L64" t="s">
        <v>27</v>
      </c>
      <c r="M64" s="21">
        <v>367</v>
      </c>
      <c r="N64" s="22">
        <v>0.05</v>
      </c>
      <c r="O64" s="22">
        <f t="shared" si="0"/>
        <v>18.350000000000001</v>
      </c>
      <c r="P64" s="22"/>
    </row>
    <row r="65" spans="1:16" x14ac:dyDescent="0.25">
      <c r="A65" s="20">
        <v>313</v>
      </c>
      <c r="B65" t="s">
        <v>29</v>
      </c>
      <c r="C65" t="s">
        <v>20</v>
      </c>
      <c r="D65" t="s">
        <v>26</v>
      </c>
      <c r="E65" t="s">
        <v>38</v>
      </c>
      <c r="F65" s="23" t="s">
        <v>24</v>
      </c>
      <c r="G65" s="23"/>
      <c r="H65" s="23">
        <v>0.52</v>
      </c>
      <c r="I65">
        <v>5</v>
      </c>
      <c r="J65" s="24" t="str">
        <f>VLOOKUP(H65,[1]Güteklasse!$B$4:$C$8,2)</f>
        <v>C</v>
      </c>
      <c r="K65" t="str">
        <f>VLOOKUP(E65,[1]Händleradressen!$B$3:$E$6,4,0)</f>
        <v>Köln</v>
      </c>
      <c r="L65" t="s">
        <v>27</v>
      </c>
      <c r="M65" s="21">
        <v>367</v>
      </c>
      <c r="N65" s="22">
        <v>0.05</v>
      </c>
      <c r="O65" s="22">
        <f t="shared" si="0"/>
        <v>18.350000000000001</v>
      </c>
      <c r="P65" s="22"/>
    </row>
    <row r="66" spans="1:16" x14ac:dyDescent="0.25">
      <c r="A66" s="20">
        <v>288</v>
      </c>
      <c r="B66" t="s">
        <v>32</v>
      </c>
      <c r="C66" t="s">
        <v>36</v>
      </c>
      <c r="D66" t="s">
        <v>33</v>
      </c>
      <c r="E66" t="s">
        <v>38</v>
      </c>
      <c r="F66" s="23" t="s">
        <v>24</v>
      </c>
      <c r="G66" s="23"/>
      <c r="H66" s="23">
        <v>0.47</v>
      </c>
      <c r="I66">
        <v>2</v>
      </c>
      <c r="J66" s="24" t="str">
        <f>VLOOKUP(H66,[1]Güteklasse!$B$4:$C$8,2)</f>
        <v>C</v>
      </c>
      <c r="K66" t="str">
        <f>VLOOKUP(E66,[1]Händleradressen!$B$3:$E$6,4,0)</f>
        <v>Köln</v>
      </c>
      <c r="L66" t="s">
        <v>27</v>
      </c>
      <c r="M66" s="21">
        <v>45</v>
      </c>
      <c r="N66" s="22">
        <v>0.41</v>
      </c>
      <c r="O66" s="22">
        <f t="shared" si="0"/>
        <v>18.45</v>
      </c>
      <c r="P66" s="22"/>
    </row>
    <row r="67" spans="1:16" x14ac:dyDescent="0.25">
      <c r="A67" s="20">
        <v>62</v>
      </c>
      <c r="B67" t="s">
        <v>29</v>
      </c>
      <c r="C67" t="s">
        <v>36</v>
      </c>
      <c r="D67" t="s">
        <v>26</v>
      </c>
      <c r="E67" t="s">
        <v>23</v>
      </c>
      <c r="F67" s="23" t="s">
        <v>24</v>
      </c>
      <c r="G67" s="23"/>
      <c r="H67" s="23">
        <v>0.11</v>
      </c>
      <c r="I67">
        <v>5</v>
      </c>
      <c r="J67" s="24" t="str">
        <f>VLOOKUP(H67,[1]Güteklasse!$B$4:$C$8,2)</f>
        <v>A</v>
      </c>
      <c r="K67" t="str">
        <f>VLOOKUP(E67,[1]Händleradressen!$B$3:$E$6,4,0)</f>
        <v>Düsseldorf</v>
      </c>
      <c r="L67" t="s">
        <v>22</v>
      </c>
      <c r="M67" s="21">
        <v>29</v>
      </c>
      <c r="N67" s="22">
        <v>45.5</v>
      </c>
      <c r="O67" s="22">
        <f t="shared" si="0"/>
        <v>1319.5</v>
      </c>
      <c r="P67" s="22"/>
    </row>
    <row r="68" spans="1:16" x14ac:dyDescent="0.25">
      <c r="A68" s="20">
        <v>63</v>
      </c>
      <c r="B68" t="s">
        <v>29</v>
      </c>
      <c r="C68" t="s">
        <v>31</v>
      </c>
      <c r="D68" t="s">
        <v>26</v>
      </c>
      <c r="E68" t="s">
        <v>30</v>
      </c>
      <c r="F68" s="23" t="s">
        <v>24</v>
      </c>
      <c r="G68" s="23" t="s">
        <v>24</v>
      </c>
      <c r="H68" s="23">
        <v>0.11</v>
      </c>
      <c r="I68">
        <v>1</v>
      </c>
      <c r="J68" s="24" t="str">
        <f>VLOOKUP(H68,[1]Güteklasse!$B$4:$C$8,2)</f>
        <v>A</v>
      </c>
      <c r="K68" t="str">
        <f>VLOOKUP(E68,[1]Händleradressen!$B$3:$E$6,4,0)</f>
        <v>Hamburg</v>
      </c>
      <c r="L68" t="s">
        <v>22</v>
      </c>
      <c r="M68" s="21">
        <v>49</v>
      </c>
      <c r="N68" s="22">
        <v>52.61</v>
      </c>
      <c r="O68" s="22">
        <f t="shared" si="0"/>
        <v>2577.89</v>
      </c>
      <c r="P68" s="22"/>
    </row>
    <row r="69" spans="1:16" x14ac:dyDescent="0.25">
      <c r="A69" s="20">
        <v>64</v>
      </c>
      <c r="B69" t="s">
        <v>32</v>
      </c>
      <c r="C69" t="s">
        <v>25</v>
      </c>
      <c r="D69" t="s">
        <v>26</v>
      </c>
      <c r="E69" t="s">
        <v>38</v>
      </c>
      <c r="F69" s="23"/>
      <c r="G69" s="23"/>
      <c r="H69" s="23">
        <v>0.11</v>
      </c>
      <c r="I69">
        <v>4</v>
      </c>
      <c r="J69" s="24" t="str">
        <f>VLOOKUP(H69,[1]Güteklasse!$B$4:$C$8,2)</f>
        <v>A</v>
      </c>
      <c r="K69" t="str">
        <f>VLOOKUP(E69,[1]Händleradressen!$B$3:$E$6,4,0)</f>
        <v>Köln</v>
      </c>
      <c r="L69" t="s">
        <v>22</v>
      </c>
      <c r="M69" s="21">
        <v>22</v>
      </c>
      <c r="N69" s="22">
        <v>52.6</v>
      </c>
      <c r="O69" s="22">
        <f t="shared" si="0"/>
        <v>1157.2</v>
      </c>
      <c r="P69" s="22"/>
    </row>
    <row r="70" spans="1:16" x14ac:dyDescent="0.25">
      <c r="A70" s="20">
        <v>263</v>
      </c>
      <c r="B70" t="s">
        <v>32</v>
      </c>
      <c r="C70" t="s">
        <v>25</v>
      </c>
      <c r="D70" t="s">
        <v>21</v>
      </c>
      <c r="E70" t="s">
        <v>30</v>
      </c>
      <c r="F70" s="23" t="s">
        <v>24</v>
      </c>
      <c r="G70" s="23"/>
      <c r="H70" s="23">
        <v>0.42</v>
      </c>
      <c r="I70">
        <v>2</v>
      </c>
      <c r="J70" s="24" t="str">
        <f>VLOOKUP(H70,[1]Güteklasse!$B$4:$C$8,2)</f>
        <v>B</v>
      </c>
      <c r="K70" t="str">
        <f>VLOOKUP(E70,[1]Händleradressen!$B$3:$E$6,4,0)</f>
        <v>Hamburg</v>
      </c>
      <c r="L70" t="s">
        <v>27</v>
      </c>
      <c r="M70" s="21">
        <v>115</v>
      </c>
      <c r="N70" s="22">
        <v>0.17</v>
      </c>
      <c r="O70" s="22">
        <f t="shared" ref="O70:O133" si="2">M70*N70</f>
        <v>19.55</v>
      </c>
      <c r="P70" s="22"/>
    </row>
    <row r="71" spans="1:16" x14ac:dyDescent="0.25">
      <c r="A71" s="20">
        <v>66</v>
      </c>
      <c r="B71" t="s">
        <v>19</v>
      </c>
      <c r="C71" t="s">
        <v>20</v>
      </c>
      <c r="D71" t="s">
        <v>26</v>
      </c>
      <c r="E71" t="s">
        <v>23</v>
      </c>
      <c r="F71" s="23" t="s">
        <v>24</v>
      </c>
      <c r="G71" s="23"/>
      <c r="H71" s="23">
        <v>0.12</v>
      </c>
      <c r="I71">
        <v>2</v>
      </c>
      <c r="J71" s="24" t="str">
        <f>VLOOKUP(H71,[1]Güteklasse!$B$4:$C$8,2)</f>
        <v>A</v>
      </c>
      <c r="K71" t="str">
        <f>VLOOKUP(E71,[1]Händleradressen!$B$3:$E$6,4,0)</f>
        <v>Düsseldorf</v>
      </c>
      <c r="L71" t="s">
        <v>22</v>
      </c>
      <c r="M71" s="21">
        <v>848</v>
      </c>
      <c r="N71" s="22">
        <v>52.13</v>
      </c>
      <c r="O71" s="22">
        <f t="shared" si="2"/>
        <v>44206.240000000005</v>
      </c>
      <c r="P71" s="22"/>
    </row>
    <row r="72" spans="1:16" x14ac:dyDescent="0.25">
      <c r="A72" s="20">
        <v>67</v>
      </c>
      <c r="B72" t="s">
        <v>19</v>
      </c>
      <c r="C72" t="s">
        <v>20</v>
      </c>
      <c r="D72" t="s">
        <v>26</v>
      </c>
      <c r="E72" t="s">
        <v>38</v>
      </c>
      <c r="F72" s="23"/>
      <c r="G72" s="23" t="s">
        <v>24</v>
      </c>
      <c r="H72" s="23">
        <v>0.12</v>
      </c>
      <c r="I72">
        <v>2</v>
      </c>
      <c r="J72" s="24" t="str">
        <f>VLOOKUP(H72,[1]Güteklasse!$B$4:$C$8,2)</f>
        <v>A</v>
      </c>
      <c r="K72" t="str">
        <f>VLOOKUP(E72,[1]Händleradressen!$B$3:$E$6,4,0)</f>
        <v>Köln</v>
      </c>
      <c r="L72" t="s">
        <v>22</v>
      </c>
      <c r="M72" s="21">
        <v>8485</v>
      </c>
      <c r="N72" s="22">
        <v>50.42</v>
      </c>
      <c r="O72" s="22">
        <f t="shared" si="2"/>
        <v>427813.7</v>
      </c>
      <c r="P72" s="22"/>
    </row>
    <row r="73" spans="1:16" x14ac:dyDescent="0.25">
      <c r="A73" s="20">
        <v>161</v>
      </c>
      <c r="B73" t="s">
        <v>32</v>
      </c>
      <c r="C73" t="s">
        <v>25</v>
      </c>
      <c r="D73" t="s">
        <v>34</v>
      </c>
      <c r="E73" t="s">
        <v>28</v>
      </c>
      <c r="F73" s="23" t="s">
        <v>24</v>
      </c>
      <c r="G73" s="23"/>
      <c r="H73" s="23">
        <v>0.27</v>
      </c>
      <c r="I73">
        <v>1</v>
      </c>
      <c r="J73" s="24" t="str">
        <f>VLOOKUP(H73,[1]Güteklasse!$B$4:$C$8,2)</f>
        <v>A</v>
      </c>
      <c r="K73" t="str">
        <f>VLOOKUP(E73,[1]Händleradressen!$B$3:$E$6,4,0)</f>
        <v>München</v>
      </c>
      <c r="L73" t="s">
        <v>27</v>
      </c>
      <c r="M73" s="21">
        <v>104</v>
      </c>
      <c r="N73" s="22">
        <v>0.19</v>
      </c>
      <c r="O73" s="22">
        <f t="shared" si="2"/>
        <v>19.760000000000002</v>
      </c>
      <c r="P73" s="22"/>
    </row>
    <row r="74" spans="1:16" x14ac:dyDescent="0.25">
      <c r="A74" s="20">
        <v>69</v>
      </c>
      <c r="B74" t="s">
        <v>29</v>
      </c>
      <c r="C74" t="s">
        <v>36</v>
      </c>
      <c r="D74" t="s">
        <v>35</v>
      </c>
      <c r="E74" t="s">
        <v>28</v>
      </c>
      <c r="F74" s="23" t="s">
        <v>24</v>
      </c>
      <c r="G74" s="23"/>
      <c r="H74" s="23">
        <v>0.12</v>
      </c>
      <c r="I74">
        <v>3</v>
      </c>
      <c r="J74" s="24" t="str">
        <f>VLOOKUP(H74,[1]Güteklasse!$B$4:$C$8,2)</f>
        <v>A</v>
      </c>
      <c r="K74" t="str">
        <f>VLOOKUP(E74,[1]Händleradressen!$B$3:$E$6,4,0)</f>
        <v>München</v>
      </c>
      <c r="L74" t="s">
        <v>22</v>
      </c>
      <c r="M74" s="21">
        <v>12</v>
      </c>
      <c r="N74" s="22">
        <v>54.5</v>
      </c>
      <c r="O74" s="22">
        <f t="shared" si="2"/>
        <v>654</v>
      </c>
      <c r="P74" s="22"/>
    </row>
    <row r="75" spans="1:16" x14ac:dyDescent="0.25">
      <c r="A75" s="20">
        <v>70</v>
      </c>
      <c r="B75" t="s">
        <v>32</v>
      </c>
      <c r="C75" t="s">
        <v>20</v>
      </c>
      <c r="D75" t="s">
        <v>37</v>
      </c>
      <c r="E75" t="s">
        <v>28</v>
      </c>
      <c r="F75" s="23" t="s">
        <v>24</v>
      </c>
      <c r="G75" s="23"/>
      <c r="H75" s="23">
        <v>0.12</v>
      </c>
      <c r="I75">
        <v>2</v>
      </c>
      <c r="J75" s="24" t="str">
        <f>VLOOKUP(H75,[1]Güteklasse!$B$4:$C$8,2)</f>
        <v>A</v>
      </c>
      <c r="K75" t="str">
        <f>VLOOKUP(E75,[1]Händleradressen!$B$3:$E$6,4,0)</f>
        <v>München</v>
      </c>
      <c r="L75" t="s">
        <v>22</v>
      </c>
      <c r="M75" s="21">
        <v>29</v>
      </c>
      <c r="N75" s="22">
        <v>47.45</v>
      </c>
      <c r="O75" s="22">
        <f t="shared" si="2"/>
        <v>1376.0500000000002</v>
      </c>
      <c r="P75" s="22"/>
    </row>
    <row r="76" spans="1:16" x14ac:dyDescent="0.25">
      <c r="A76" s="20">
        <v>71</v>
      </c>
      <c r="B76" t="s">
        <v>19</v>
      </c>
      <c r="C76" t="s">
        <v>25</v>
      </c>
      <c r="D76" t="s">
        <v>26</v>
      </c>
      <c r="E76" t="s">
        <v>28</v>
      </c>
      <c r="F76" s="23" t="s">
        <v>24</v>
      </c>
      <c r="G76" s="23"/>
      <c r="H76" s="23">
        <v>0.13</v>
      </c>
      <c r="I76">
        <v>3</v>
      </c>
      <c r="J76" s="24" t="str">
        <f>VLOOKUP(H76,[1]Güteklasse!$B$4:$C$8,2)</f>
        <v>A</v>
      </c>
      <c r="K76" t="str">
        <f>VLOOKUP(E76,[1]Händleradressen!$B$3:$E$6,4,0)</f>
        <v>München</v>
      </c>
      <c r="L76" t="s">
        <v>22</v>
      </c>
      <c r="M76" s="21">
        <v>2228</v>
      </c>
      <c r="N76" s="22">
        <v>45.19</v>
      </c>
      <c r="O76" s="22">
        <f t="shared" si="2"/>
        <v>100683.31999999999</v>
      </c>
      <c r="P76" s="22"/>
    </row>
    <row r="77" spans="1:16" x14ac:dyDescent="0.25">
      <c r="A77" s="20">
        <v>447</v>
      </c>
      <c r="B77" t="s">
        <v>29</v>
      </c>
      <c r="C77" t="s">
        <v>25</v>
      </c>
      <c r="D77" t="s">
        <v>35</v>
      </c>
      <c r="E77" t="s">
        <v>38</v>
      </c>
      <c r="F77" s="23"/>
      <c r="G77" s="23"/>
      <c r="H77" s="23">
        <v>0.75</v>
      </c>
      <c r="I77">
        <v>2</v>
      </c>
      <c r="J77" s="24" t="str">
        <f>VLOOKUP(H77,[1]Güteklasse!$B$4:$C$8,2)</f>
        <v>D</v>
      </c>
      <c r="K77" t="str">
        <f>VLOOKUP(E77,[1]Händleradressen!$B$3:$E$6,4,0)</f>
        <v>Köln</v>
      </c>
      <c r="L77" t="s">
        <v>27</v>
      </c>
      <c r="M77" s="21">
        <v>43</v>
      </c>
      <c r="N77" s="22">
        <v>0.46</v>
      </c>
      <c r="O77" s="22">
        <f t="shared" si="2"/>
        <v>19.78</v>
      </c>
      <c r="P77" s="22"/>
    </row>
    <row r="78" spans="1:16" x14ac:dyDescent="0.25">
      <c r="A78" s="20">
        <v>34</v>
      </c>
      <c r="B78" t="s">
        <v>29</v>
      </c>
      <c r="C78" t="s">
        <v>36</v>
      </c>
      <c r="D78" t="s">
        <v>21</v>
      </c>
      <c r="E78" t="s">
        <v>38</v>
      </c>
      <c r="F78" s="23" t="s">
        <v>24</v>
      </c>
      <c r="G78" s="23"/>
      <c r="H78" s="23">
        <v>7.0000000000000007E-2</v>
      </c>
      <c r="I78">
        <v>2</v>
      </c>
      <c r="J78" s="24" t="str">
        <f>VLOOKUP(H78,[1]Güteklasse!$B$4:$C$8,2)</f>
        <v>A</v>
      </c>
      <c r="K78" t="str">
        <f>VLOOKUP(E78,[1]Händleradressen!$B$3:$E$6,4,0)</f>
        <v>Köln</v>
      </c>
      <c r="L78" t="s">
        <v>27</v>
      </c>
      <c r="M78" s="21">
        <v>300</v>
      </c>
      <c r="N78" s="22">
        <v>7.0000000000000007E-2</v>
      </c>
      <c r="O78" s="22">
        <f t="shared" si="2"/>
        <v>21.000000000000004</v>
      </c>
      <c r="P78" s="22"/>
    </row>
    <row r="79" spans="1:16" x14ac:dyDescent="0.25">
      <c r="A79" s="20">
        <v>257</v>
      </c>
      <c r="B79" t="s">
        <v>32</v>
      </c>
      <c r="C79" t="s">
        <v>36</v>
      </c>
      <c r="D79" t="s">
        <v>21</v>
      </c>
      <c r="E79" t="s">
        <v>38</v>
      </c>
      <c r="F79" s="23" t="s">
        <v>24</v>
      </c>
      <c r="G79" s="23"/>
      <c r="H79" s="23">
        <v>0.41</v>
      </c>
      <c r="I79">
        <v>2</v>
      </c>
      <c r="J79" s="24" t="str">
        <f>VLOOKUP(H79,[1]Güteklasse!$B$4:$C$8,2)</f>
        <v>B</v>
      </c>
      <c r="K79" t="str">
        <f>VLOOKUP(E79,[1]Händleradressen!$B$3:$E$6,4,0)</f>
        <v>Köln</v>
      </c>
      <c r="L79" t="s">
        <v>27</v>
      </c>
      <c r="M79" s="21">
        <v>45</v>
      </c>
      <c r="N79" s="22">
        <v>0.48</v>
      </c>
      <c r="O79" s="22">
        <f t="shared" si="2"/>
        <v>21.599999999999998</v>
      </c>
      <c r="P79" s="22"/>
    </row>
    <row r="80" spans="1:16" x14ac:dyDescent="0.25">
      <c r="A80" s="20">
        <v>75</v>
      </c>
      <c r="B80" t="s">
        <v>29</v>
      </c>
      <c r="C80" t="s">
        <v>36</v>
      </c>
      <c r="D80" t="s">
        <v>34</v>
      </c>
      <c r="E80" t="s">
        <v>23</v>
      </c>
      <c r="F80" s="23"/>
      <c r="G80" s="23" t="s">
        <v>24</v>
      </c>
      <c r="H80" s="23">
        <v>0.13</v>
      </c>
      <c r="I80">
        <v>4</v>
      </c>
      <c r="J80" s="24" t="str">
        <f>VLOOKUP(H80,[1]Güteklasse!$B$4:$C$8,2)</f>
        <v>A</v>
      </c>
      <c r="K80" t="str">
        <f>VLOOKUP(E80,[1]Händleradressen!$B$3:$E$6,4,0)</f>
        <v>Düsseldorf</v>
      </c>
      <c r="L80" t="s">
        <v>22</v>
      </c>
      <c r="M80" s="21">
        <v>29</v>
      </c>
      <c r="N80" s="22">
        <v>51.03</v>
      </c>
      <c r="O80" s="22">
        <f t="shared" si="2"/>
        <v>1479.8700000000001</v>
      </c>
      <c r="P80" s="22"/>
    </row>
    <row r="81" spans="1:16" x14ac:dyDescent="0.25">
      <c r="A81" s="20">
        <v>76</v>
      </c>
      <c r="B81" t="s">
        <v>32</v>
      </c>
      <c r="C81" t="s">
        <v>20</v>
      </c>
      <c r="D81" t="s">
        <v>26</v>
      </c>
      <c r="E81" t="s">
        <v>38</v>
      </c>
      <c r="F81" s="23"/>
      <c r="G81" s="23"/>
      <c r="H81" s="23">
        <v>0.13</v>
      </c>
      <c r="I81">
        <v>4</v>
      </c>
      <c r="J81" s="24" t="str">
        <f>VLOOKUP(H81,[1]Güteklasse!$B$4:$C$8,2)</f>
        <v>A</v>
      </c>
      <c r="K81" t="str">
        <f>VLOOKUP(E81,[1]Händleradressen!$B$3:$E$6,4,0)</f>
        <v>Köln</v>
      </c>
      <c r="L81" t="s">
        <v>22</v>
      </c>
      <c r="M81" s="21">
        <v>44</v>
      </c>
      <c r="N81" s="22">
        <v>49.17</v>
      </c>
      <c r="O81" s="22">
        <f t="shared" si="2"/>
        <v>2163.48</v>
      </c>
      <c r="P81" s="22"/>
    </row>
    <row r="82" spans="1:16" x14ac:dyDescent="0.25">
      <c r="A82" s="20">
        <v>77</v>
      </c>
      <c r="B82" t="s">
        <v>19</v>
      </c>
      <c r="C82" t="s">
        <v>20</v>
      </c>
      <c r="D82" t="s">
        <v>34</v>
      </c>
      <c r="E82" t="s">
        <v>30</v>
      </c>
      <c r="F82" s="23" t="s">
        <v>24</v>
      </c>
      <c r="G82" s="23"/>
      <c r="H82" s="23">
        <v>0.14000000000000001</v>
      </c>
      <c r="I82">
        <v>1</v>
      </c>
      <c r="J82" s="24" t="str">
        <f>VLOOKUP(H82,[1]Güteklasse!$B$4:$C$8,2)</f>
        <v>A</v>
      </c>
      <c r="K82" t="str">
        <f>VLOOKUP(E82,[1]Händleradressen!$B$3:$E$6,4,0)</f>
        <v>Hamburg</v>
      </c>
      <c r="L82" t="s">
        <v>22</v>
      </c>
      <c r="M82" s="21">
        <v>3465</v>
      </c>
      <c r="N82" s="22">
        <v>53.25</v>
      </c>
      <c r="O82" s="22">
        <f t="shared" si="2"/>
        <v>184511.25</v>
      </c>
      <c r="P82" s="22"/>
    </row>
    <row r="83" spans="1:16" x14ac:dyDescent="0.25">
      <c r="A83" s="20">
        <v>252</v>
      </c>
      <c r="B83" t="s">
        <v>19</v>
      </c>
      <c r="C83" t="s">
        <v>20</v>
      </c>
      <c r="D83" t="s">
        <v>37</v>
      </c>
      <c r="E83" t="s">
        <v>23</v>
      </c>
      <c r="F83" s="23" t="s">
        <v>24</v>
      </c>
      <c r="G83" s="23"/>
      <c r="H83" s="23">
        <v>0.41</v>
      </c>
      <c r="I83">
        <v>3</v>
      </c>
      <c r="J83" s="24" t="str">
        <f>VLOOKUP(H83,[1]Güteklasse!$B$4:$C$8,2)</f>
        <v>B</v>
      </c>
      <c r="K83" t="str">
        <f>VLOOKUP(E83,[1]Händleradressen!$B$3:$E$6,4,0)</f>
        <v>Düsseldorf</v>
      </c>
      <c r="L83" t="s">
        <v>27</v>
      </c>
      <c r="M83" s="21">
        <v>212</v>
      </c>
      <c r="N83" s="22">
        <v>0.11</v>
      </c>
      <c r="O83" s="22">
        <f t="shared" si="2"/>
        <v>23.32</v>
      </c>
      <c r="P83" s="22"/>
    </row>
    <row r="84" spans="1:16" x14ac:dyDescent="0.25">
      <c r="A84" s="20">
        <v>79</v>
      </c>
      <c r="B84" t="s">
        <v>29</v>
      </c>
      <c r="C84" t="s">
        <v>31</v>
      </c>
      <c r="D84" t="s">
        <v>26</v>
      </c>
      <c r="E84" t="s">
        <v>30</v>
      </c>
      <c r="F84" s="23"/>
      <c r="G84" s="23"/>
      <c r="H84" s="23">
        <v>0.14000000000000001</v>
      </c>
      <c r="I84">
        <v>3</v>
      </c>
      <c r="J84" s="24" t="str">
        <f>VLOOKUP(H84,[1]Güteklasse!$B$4:$C$8,2)</f>
        <v>A</v>
      </c>
      <c r="K84" t="str">
        <f>VLOOKUP(E84,[1]Händleradressen!$B$3:$E$6,4,0)</f>
        <v>Hamburg</v>
      </c>
      <c r="L84" t="s">
        <v>22</v>
      </c>
      <c r="M84" s="21">
        <v>31</v>
      </c>
      <c r="N84" s="22">
        <v>54.64</v>
      </c>
      <c r="O84" s="22">
        <f t="shared" si="2"/>
        <v>1693.84</v>
      </c>
      <c r="P84" s="22"/>
    </row>
    <row r="85" spans="1:16" x14ac:dyDescent="0.25">
      <c r="A85" s="20">
        <v>80</v>
      </c>
      <c r="B85" t="s">
        <v>29</v>
      </c>
      <c r="C85" t="s">
        <v>20</v>
      </c>
      <c r="D85" t="s">
        <v>21</v>
      </c>
      <c r="E85" t="s">
        <v>23</v>
      </c>
      <c r="F85" s="23" t="s">
        <v>24</v>
      </c>
      <c r="G85" s="23"/>
      <c r="H85" s="23">
        <v>0.14000000000000001</v>
      </c>
      <c r="I85">
        <v>3</v>
      </c>
      <c r="J85" s="24" t="str">
        <f>VLOOKUP(H85,[1]Güteklasse!$B$4:$C$8,2)</f>
        <v>A</v>
      </c>
      <c r="K85" t="str">
        <f>VLOOKUP(E85,[1]Händleradressen!$B$3:$E$6,4,0)</f>
        <v>Düsseldorf</v>
      </c>
      <c r="L85" t="s">
        <v>22</v>
      </c>
      <c r="M85" s="21">
        <v>45</v>
      </c>
      <c r="N85" s="22">
        <v>47.83</v>
      </c>
      <c r="O85" s="22">
        <f t="shared" si="2"/>
        <v>2152.35</v>
      </c>
      <c r="P85" s="22"/>
    </row>
    <row r="86" spans="1:16" x14ac:dyDescent="0.25">
      <c r="A86" s="20">
        <v>81</v>
      </c>
      <c r="B86" t="s">
        <v>29</v>
      </c>
      <c r="C86" t="s">
        <v>36</v>
      </c>
      <c r="D86" t="s">
        <v>35</v>
      </c>
      <c r="E86" t="s">
        <v>30</v>
      </c>
      <c r="F86" s="23" t="s">
        <v>24</v>
      </c>
      <c r="G86" s="23" t="s">
        <v>24</v>
      </c>
      <c r="H86" s="23">
        <v>0.14000000000000001</v>
      </c>
      <c r="I86">
        <v>4</v>
      </c>
      <c r="J86" s="24" t="str">
        <f>VLOOKUP(H86,[1]Güteklasse!$B$4:$C$8,2)</f>
        <v>A</v>
      </c>
      <c r="K86" t="str">
        <f>VLOOKUP(E86,[1]Händleradressen!$B$3:$E$6,4,0)</f>
        <v>Hamburg</v>
      </c>
      <c r="L86" t="s">
        <v>22</v>
      </c>
      <c r="M86" s="21">
        <v>45</v>
      </c>
      <c r="N86" s="22">
        <v>48.4</v>
      </c>
      <c r="O86" s="22">
        <f t="shared" si="2"/>
        <v>2178</v>
      </c>
      <c r="P86" s="22"/>
    </row>
    <row r="87" spans="1:16" x14ac:dyDescent="0.25">
      <c r="A87" s="20">
        <v>82</v>
      </c>
      <c r="B87" t="s">
        <v>32</v>
      </c>
      <c r="C87" t="s">
        <v>36</v>
      </c>
      <c r="D87" t="s">
        <v>37</v>
      </c>
      <c r="E87" t="s">
        <v>23</v>
      </c>
      <c r="F87" s="23" t="s">
        <v>24</v>
      </c>
      <c r="G87" s="23"/>
      <c r="H87" s="23">
        <v>0.14000000000000001</v>
      </c>
      <c r="I87">
        <v>1</v>
      </c>
      <c r="J87" s="24" t="str">
        <f>VLOOKUP(H87,[1]Güteklasse!$B$4:$C$8,2)</f>
        <v>A</v>
      </c>
      <c r="K87" t="str">
        <f>VLOOKUP(E87,[1]Händleradressen!$B$3:$E$6,4,0)</f>
        <v>Düsseldorf</v>
      </c>
      <c r="L87" t="s">
        <v>22</v>
      </c>
      <c r="M87" s="21">
        <v>48</v>
      </c>
      <c r="N87" s="22">
        <v>47.43</v>
      </c>
      <c r="O87" s="22">
        <f t="shared" si="2"/>
        <v>2276.64</v>
      </c>
      <c r="P87" s="22"/>
    </row>
    <row r="88" spans="1:16" x14ac:dyDescent="0.25">
      <c r="A88" s="20">
        <v>83</v>
      </c>
      <c r="B88" t="s">
        <v>19</v>
      </c>
      <c r="C88" t="s">
        <v>36</v>
      </c>
      <c r="D88" t="s">
        <v>26</v>
      </c>
      <c r="E88" t="s">
        <v>23</v>
      </c>
      <c r="F88" s="23" t="s">
        <v>24</v>
      </c>
      <c r="G88" s="23"/>
      <c r="H88" s="23">
        <v>0.15</v>
      </c>
      <c r="I88">
        <v>1</v>
      </c>
      <c r="J88" s="24" t="str">
        <f>VLOOKUP(H88,[1]Güteklasse!$B$4:$C$8,2)</f>
        <v>A</v>
      </c>
      <c r="K88" t="str">
        <f>VLOOKUP(E88,[1]Händleradressen!$B$3:$E$6,4,0)</f>
        <v>Düsseldorf</v>
      </c>
      <c r="L88" t="s">
        <v>27</v>
      </c>
      <c r="M88" s="21">
        <v>2029</v>
      </c>
      <c r="N88" s="22">
        <v>0.35</v>
      </c>
      <c r="O88" s="22">
        <f t="shared" si="2"/>
        <v>710.15</v>
      </c>
      <c r="P88" s="22"/>
    </row>
    <row r="89" spans="1:16" x14ac:dyDescent="0.25">
      <c r="A89" s="20">
        <v>84</v>
      </c>
      <c r="B89" t="s">
        <v>19</v>
      </c>
      <c r="C89" t="s">
        <v>25</v>
      </c>
      <c r="D89" t="s">
        <v>34</v>
      </c>
      <c r="E89" t="s">
        <v>38</v>
      </c>
      <c r="F89" s="23" t="s">
        <v>24</v>
      </c>
      <c r="G89" s="23"/>
      <c r="H89" s="23">
        <v>0.15</v>
      </c>
      <c r="I89">
        <v>3</v>
      </c>
      <c r="J89" s="24" t="str">
        <f>VLOOKUP(H89,[1]Güteklasse!$B$4:$C$8,2)</f>
        <v>A</v>
      </c>
      <c r="K89" t="str">
        <f>VLOOKUP(E89,[1]Händleradressen!$B$3:$E$6,4,0)</f>
        <v>Köln</v>
      </c>
      <c r="L89" t="s">
        <v>22</v>
      </c>
      <c r="M89" s="21">
        <v>465</v>
      </c>
      <c r="N89" s="22">
        <v>49.3</v>
      </c>
      <c r="O89" s="22">
        <f t="shared" si="2"/>
        <v>22924.5</v>
      </c>
      <c r="P89" s="22"/>
    </row>
    <row r="90" spans="1:16" x14ac:dyDescent="0.25">
      <c r="A90" s="20">
        <v>504</v>
      </c>
      <c r="B90" t="s">
        <v>32</v>
      </c>
      <c r="C90" t="s">
        <v>20</v>
      </c>
      <c r="D90" t="s">
        <v>26</v>
      </c>
      <c r="E90" t="s">
        <v>38</v>
      </c>
      <c r="F90" s="23" t="s">
        <v>24</v>
      </c>
      <c r="G90" s="23"/>
      <c r="H90" s="23">
        <v>0.86</v>
      </c>
      <c r="I90">
        <v>3</v>
      </c>
      <c r="J90" s="24" t="str">
        <f>VLOOKUP(H90,[1]Güteklasse!$B$4:$C$8,2)</f>
        <v>D</v>
      </c>
      <c r="K90" t="str">
        <f>VLOOKUP(E90,[1]Händleradressen!$B$3:$E$6,4,0)</f>
        <v>Köln</v>
      </c>
      <c r="L90" t="s">
        <v>27</v>
      </c>
      <c r="M90" s="21">
        <v>61</v>
      </c>
      <c r="N90" s="22">
        <v>0.39</v>
      </c>
      <c r="O90" s="22">
        <f t="shared" si="2"/>
        <v>23.79</v>
      </c>
      <c r="P90" s="22"/>
    </row>
    <row r="91" spans="1:16" x14ac:dyDescent="0.25">
      <c r="A91" s="20">
        <v>86</v>
      </c>
      <c r="B91" t="s">
        <v>29</v>
      </c>
      <c r="C91" t="s">
        <v>36</v>
      </c>
      <c r="D91" t="s">
        <v>26</v>
      </c>
      <c r="E91" t="s">
        <v>30</v>
      </c>
      <c r="F91" s="23"/>
      <c r="G91" s="23"/>
      <c r="H91" s="23">
        <v>0.15</v>
      </c>
      <c r="I91">
        <v>4</v>
      </c>
      <c r="J91" s="24" t="str">
        <f>VLOOKUP(H91,[1]Güteklasse!$B$4:$C$8,2)</f>
        <v>A</v>
      </c>
      <c r="K91" t="str">
        <f>VLOOKUP(E91,[1]Händleradressen!$B$3:$E$6,4,0)</f>
        <v>Hamburg</v>
      </c>
      <c r="L91" t="s">
        <v>27</v>
      </c>
      <c r="M91" s="21">
        <v>794</v>
      </c>
      <c r="N91" s="22">
        <v>0.86</v>
      </c>
      <c r="O91" s="22">
        <f t="shared" si="2"/>
        <v>682.84</v>
      </c>
      <c r="P91" s="22"/>
    </row>
    <row r="92" spans="1:16" x14ac:dyDescent="0.25">
      <c r="A92" s="20">
        <v>233</v>
      </c>
      <c r="B92" t="s">
        <v>29</v>
      </c>
      <c r="C92" t="s">
        <v>36</v>
      </c>
      <c r="D92" t="s">
        <v>26</v>
      </c>
      <c r="E92" t="s">
        <v>23</v>
      </c>
      <c r="F92" s="23"/>
      <c r="G92" s="23"/>
      <c r="H92" s="23">
        <v>0.38</v>
      </c>
      <c r="I92">
        <v>1</v>
      </c>
      <c r="J92" s="24" t="str">
        <f>VLOOKUP(H92,[1]Güteklasse!$B$4:$C$8,2)</f>
        <v>B</v>
      </c>
      <c r="K92" t="str">
        <f>VLOOKUP(E92,[1]Händleradressen!$B$3:$E$6,4,0)</f>
        <v>Düsseldorf</v>
      </c>
      <c r="L92" t="s">
        <v>27</v>
      </c>
      <c r="M92" s="21">
        <v>38</v>
      </c>
      <c r="N92" s="22">
        <v>0.65</v>
      </c>
      <c r="O92" s="22">
        <f t="shared" si="2"/>
        <v>24.7</v>
      </c>
      <c r="P92" s="22"/>
    </row>
    <row r="93" spans="1:16" x14ac:dyDescent="0.25">
      <c r="A93" s="20">
        <v>88</v>
      </c>
      <c r="B93" t="s">
        <v>19</v>
      </c>
      <c r="C93" t="s">
        <v>31</v>
      </c>
      <c r="D93" t="s">
        <v>34</v>
      </c>
      <c r="E93" t="s">
        <v>28</v>
      </c>
      <c r="F93" s="23" t="s">
        <v>24</v>
      </c>
      <c r="G93" s="23" t="s">
        <v>24</v>
      </c>
      <c r="H93" s="23">
        <v>0.16</v>
      </c>
      <c r="I93">
        <v>3</v>
      </c>
      <c r="J93" s="24" t="str">
        <f>VLOOKUP(H93,[1]Güteklasse!$B$4:$C$8,2)</f>
        <v>A</v>
      </c>
      <c r="K93" t="str">
        <f>VLOOKUP(E93,[1]Händleradressen!$B$3:$E$6,4,0)</f>
        <v>München</v>
      </c>
      <c r="L93" t="s">
        <v>22</v>
      </c>
      <c r="M93" s="21">
        <v>8846</v>
      </c>
      <c r="N93" s="22">
        <v>52.58</v>
      </c>
      <c r="O93" s="22">
        <f t="shared" si="2"/>
        <v>465122.68</v>
      </c>
      <c r="P93" s="22"/>
    </row>
    <row r="94" spans="1:16" x14ac:dyDescent="0.25">
      <c r="A94" s="20">
        <v>578</v>
      </c>
      <c r="B94" t="s">
        <v>19</v>
      </c>
      <c r="C94" t="s">
        <v>25</v>
      </c>
      <c r="D94" t="s">
        <v>37</v>
      </c>
      <c r="E94" t="s">
        <v>28</v>
      </c>
      <c r="F94" s="23" t="s">
        <v>24</v>
      </c>
      <c r="G94" s="23"/>
      <c r="H94" s="23">
        <v>0.97</v>
      </c>
      <c r="I94">
        <v>4</v>
      </c>
      <c r="J94" s="24" t="str">
        <f>VLOOKUP(H94,[1]Güteklasse!$B$4:$C$8,2)</f>
        <v>E</v>
      </c>
      <c r="K94" t="str">
        <f>VLOOKUP(E94,[1]Händleradressen!$B$3:$E$6,4,0)</f>
        <v>München</v>
      </c>
      <c r="L94" t="s">
        <v>27</v>
      </c>
      <c r="M94" s="21">
        <v>1238</v>
      </c>
      <c r="N94" s="22">
        <v>0.02</v>
      </c>
      <c r="O94" s="22">
        <f t="shared" si="2"/>
        <v>24.76</v>
      </c>
      <c r="P94" s="22"/>
    </row>
    <row r="95" spans="1:16" x14ac:dyDescent="0.25">
      <c r="A95" s="20">
        <v>97</v>
      </c>
      <c r="B95" t="s">
        <v>29</v>
      </c>
      <c r="C95" t="s">
        <v>25</v>
      </c>
      <c r="D95" t="s">
        <v>34</v>
      </c>
      <c r="E95" t="s">
        <v>28</v>
      </c>
      <c r="F95" s="23"/>
      <c r="G95" s="23"/>
      <c r="H95" s="23">
        <v>0.17</v>
      </c>
      <c r="I95">
        <v>2</v>
      </c>
      <c r="J95" s="24" t="str">
        <f>VLOOKUP(H95,[1]Güteklasse!$B$4:$C$8,2)</f>
        <v>A</v>
      </c>
      <c r="K95" t="str">
        <f>VLOOKUP(E95,[1]Händleradressen!$B$3:$E$6,4,0)</f>
        <v>München</v>
      </c>
      <c r="L95" t="s">
        <v>27</v>
      </c>
      <c r="M95" s="21">
        <v>415</v>
      </c>
      <c r="N95" s="22">
        <v>7.0000000000000007E-2</v>
      </c>
      <c r="O95" s="22">
        <f t="shared" si="2"/>
        <v>29.050000000000004</v>
      </c>
      <c r="P95" s="22"/>
    </row>
    <row r="96" spans="1:16" x14ac:dyDescent="0.25">
      <c r="A96" s="20">
        <v>91</v>
      </c>
      <c r="B96" t="s">
        <v>29</v>
      </c>
      <c r="C96" t="s">
        <v>25</v>
      </c>
      <c r="D96" t="s">
        <v>26</v>
      </c>
      <c r="E96" t="s">
        <v>30</v>
      </c>
      <c r="F96" s="23" t="s">
        <v>24</v>
      </c>
      <c r="G96" s="23" t="s">
        <v>24</v>
      </c>
      <c r="H96" s="23">
        <v>0.16</v>
      </c>
      <c r="I96">
        <v>4</v>
      </c>
      <c r="J96" s="24" t="str">
        <f>VLOOKUP(H96,[1]Güteklasse!$B$4:$C$8,2)</f>
        <v>A</v>
      </c>
      <c r="K96" t="str">
        <f>VLOOKUP(E96,[1]Händleradressen!$B$3:$E$6,4,0)</f>
        <v>Hamburg</v>
      </c>
      <c r="L96" t="s">
        <v>22</v>
      </c>
      <c r="M96" s="21">
        <v>32</v>
      </c>
      <c r="N96" s="22">
        <v>54.81</v>
      </c>
      <c r="O96" s="22">
        <f t="shared" si="2"/>
        <v>1753.92</v>
      </c>
      <c r="P96" s="22"/>
    </row>
    <row r="97" spans="1:16" x14ac:dyDescent="0.25">
      <c r="A97" s="20">
        <v>316</v>
      </c>
      <c r="B97" t="s">
        <v>19</v>
      </c>
      <c r="C97" t="s">
        <v>20</v>
      </c>
      <c r="D97" t="s">
        <v>33</v>
      </c>
      <c r="E97" t="s">
        <v>23</v>
      </c>
      <c r="F97" s="23" t="s">
        <v>24</v>
      </c>
      <c r="G97" s="23"/>
      <c r="H97" s="23">
        <v>0.53</v>
      </c>
      <c r="I97">
        <v>4</v>
      </c>
      <c r="J97" s="24" t="str">
        <f>VLOOKUP(H97,[1]Güteklasse!$B$4:$C$8,2)</f>
        <v>C</v>
      </c>
      <c r="K97" t="str">
        <f>VLOOKUP(E97,[1]Händleradressen!$B$3:$E$6,4,0)</f>
        <v>Düsseldorf</v>
      </c>
      <c r="L97" t="s">
        <v>27</v>
      </c>
      <c r="M97" s="21">
        <v>234</v>
      </c>
      <c r="N97" s="22">
        <v>0.13</v>
      </c>
      <c r="O97" s="22">
        <f t="shared" si="2"/>
        <v>30.42</v>
      </c>
      <c r="P97" s="22"/>
    </row>
    <row r="98" spans="1:16" x14ac:dyDescent="0.25">
      <c r="A98" s="20">
        <v>563</v>
      </c>
      <c r="B98" t="s">
        <v>19</v>
      </c>
      <c r="C98" t="s">
        <v>31</v>
      </c>
      <c r="D98" t="s">
        <v>34</v>
      </c>
      <c r="E98" t="s">
        <v>30</v>
      </c>
      <c r="F98" s="23" t="s">
        <v>24</v>
      </c>
      <c r="G98" s="23"/>
      <c r="H98" s="23">
        <v>0.95</v>
      </c>
      <c r="I98">
        <v>4</v>
      </c>
      <c r="J98" s="24" t="str">
        <f>VLOOKUP(H98,[1]Güteklasse!$B$4:$C$8,2)</f>
        <v>E</v>
      </c>
      <c r="K98" t="str">
        <f>VLOOKUP(E98,[1]Händleradressen!$B$3:$E$6,4,0)</f>
        <v>Hamburg</v>
      </c>
      <c r="L98" t="s">
        <v>27</v>
      </c>
      <c r="M98" s="21">
        <v>98</v>
      </c>
      <c r="N98" s="22">
        <v>0.32</v>
      </c>
      <c r="O98" s="22">
        <f t="shared" si="2"/>
        <v>31.36</v>
      </c>
      <c r="P98" s="22"/>
    </row>
    <row r="99" spans="1:16" x14ac:dyDescent="0.25">
      <c r="A99" s="20">
        <v>94</v>
      </c>
      <c r="B99" t="s">
        <v>32</v>
      </c>
      <c r="C99" t="s">
        <v>36</v>
      </c>
      <c r="D99" t="s">
        <v>37</v>
      </c>
      <c r="E99" t="s">
        <v>23</v>
      </c>
      <c r="F99" s="23"/>
      <c r="G99" s="23" t="s">
        <v>24</v>
      </c>
      <c r="H99" s="23">
        <v>0.16</v>
      </c>
      <c r="I99">
        <v>2</v>
      </c>
      <c r="J99" s="24" t="str">
        <f>VLOOKUP(H99,[1]Güteklasse!$B$4:$C$8,2)</f>
        <v>A</v>
      </c>
      <c r="K99" t="str">
        <f>VLOOKUP(E99,[1]Händleradressen!$B$3:$E$6,4,0)</f>
        <v>Düsseldorf</v>
      </c>
      <c r="L99" t="s">
        <v>22</v>
      </c>
      <c r="M99" s="21">
        <v>48</v>
      </c>
      <c r="N99" s="22">
        <v>46.15</v>
      </c>
      <c r="O99" s="22">
        <f t="shared" si="2"/>
        <v>2215.1999999999998</v>
      </c>
      <c r="P99" s="22"/>
    </row>
    <row r="100" spans="1:16" x14ac:dyDescent="0.25">
      <c r="A100" s="20">
        <v>95</v>
      </c>
      <c r="B100" t="s">
        <v>19</v>
      </c>
      <c r="C100" t="s">
        <v>25</v>
      </c>
      <c r="D100" t="s">
        <v>37</v>
      </c>
      <c r="E100" t="s">
        <v>23</v>
      </c>
      <c r="F100" s="23" t="s">
        <v>24</v>
      </c>
      <c r="G100" s="23"/>
      <c r="H100" s="23">
        <v>0.17</v>
      </c>
      <c r="I100">
        <v>1</v>
      </c>
      <c r="J100" s="24" t="str">
        <f>VLOOKUP(H100,[1]Güteklasse!$B$4:$C$8,2)</f>
        <v>A</v>
      </c>
      <c r="K100" t="str">
        <f>VLOOKUP(E100,[1]Händleradressen!$B$3:$E$6,4,0)</f>
        <v>Düsseldorf</v>
      </c>
      <c r="L100" t="s">
        <v>27</v>
      </c>
      <c r="M100" s="21">
        <v>4534</v>
      </c>
      <c r="N100" s="22">
        <v>0.26</v>
      </c>
      <c r="O100" s="22">
        <f t="shared" si="2"/>
        <v>1178.8400000000001</v>
      </c>
      <c r="P100" s="22"/>
    </row>
    <row r="101" spans="1:16" x14ac:dyDescent="0.25">
      <c r="A101" s="20">
        <v>96</v>
      </c>
      <c r="B101" t="s">
        <v>19</v>
      </c>
      <c r="C101" t="s">
        <v>31</v>
      </c>
      <c r="D101" t="s">
        <v>26</v>
      </c>
      <c r="E101" t="s">
        <v>28</v>
      </c>
      <c r="F101" s="23"/>
      <c r="G101" s="23"/>
      <c r="H101" s="23">
        <v>0.17</v>
      </c>
      <c r="I101">
        <v>3</v>
      </c>
      <c r="J101" s="24" t="str">
        <f>VLOOKUP(H101,[1]Güteklasse!$B$4:$C$8,2)</f>
        <v>A</v>
      </c>
      <c r="K101" t="str">
        <f>VLOOKUP(E101,[1]Händleradressen!$B$3:$E$6,4,0)</f>
        <v>München</v>
      </c>
      <c r="L101" t="s">
        <v>22</v>
      </c>
      <c r="M101" s="21">
        <v>4523</v>
      </c>
      <c r="N101" s="22">
        <v>50.14</v>
      </c>
      <c r="O101" s="22">
        <f t="shared" si="2"/>
        <v>226783.22</v>
      </c>
      <c r="P101" s="22"/>
    </row>
    <row r="102" spans="1:16" x14ac:dyDescent="0.25">
      <c r="A102" s="20">
        <v>338</v>
      </c>
      <c r="B102" t="s">
        <v>29</v>
      </c>
      <c r="C102" t="s">
        <v>20</v>
      </c>
      <c r="D102" t="s">
        <v>26</v>
      </c>
      <c r="E102" t="s">
        <v>23</v>
      </c>
      <c r="F102" s="23" t="s">
        <v>24</v>
      </c>
      <c r="G102" s="23"/>
      <c r="H102" s="23">
        <v>0.56999999999999995</v>
      </c>
      <c r="I102">
        <v>2</v>
      </c>
      <c r="J102" s="24" t="str">
        <f>VLOOKUP(H102,[1]Güteklasse!$B$4:$C$8,2)</f>
        <v>C</v>
      </c>
      <c r="K102" t="str">
        <f>VLOOKUP(E102,[1]Händleradressen!$B$3:$E$6,4,0)</f>
        <v>Düsseldorf</v>
      </c>
      <c r="L102" t="s">
        <v>27</v>
      </c>
      <c r="M102" s="21">
        <v>791</v>
      </c>
      <c r="N102" s="22">
        <v>0.04</v>
      </c>
      <c r="O102" s="22">
        <f t="shared" si="2"/>
        <v>31.64</v>
      </c>
      <c r="P102" s="22"/>
    </row>
    <row r="103" spans="1:16" x14ac:dyDescent="0.25">
      <c r="A103" s="20">
        <v>98</v>
      </c>
      <c r="B103" t="s">
        <v>19</v>
      </c>
      <c r="C103" t="s">
        <v>20</v>
      </c>
      <c r="D103" t="s">
        <v>26</v>
      </c>
      <c r="E103" t="s">
        <v>38</v>
      </c>
      <c r="F103" s="23" t="s">
        <v>24</v>
      </c>
      <c r="G103" s="23" t="s">
        <v>24</v>
      </c>
      <c r="H103" s="23">
        <v>0.18</v>
      </c>
      <c r="I103">
        <v>4</v>
      </c>
      <c r="J103" s="24" t="str">
        <f>VLOOKUP(H103,[1]Güteklasse!$B$4:$C$8,2)</f>
        <v>A</v>
      </c>
      <c r="K103" t="str">
        <f>VLOOKUP(E103,[1]Händleradressen!$B$3:$E$6,4,0)</f>
        <v>Köln</v>
      </c>
      <c r="L103" t="s">
        <v>22</v>
      </c>
      <c r="M103" s="21">
        <v>45</v>
      </c>
      <c r="N103" s="22">
        <v>46.56</v>
      </c>
      <c r="O103" s="22">
        <f t="shared" si="2"/>
        <v>2095.2000000000003</v>
      </c>
      <c r="P103" s="22"/>
    </row>
    <row r="104" spans="1:16" x14ac:dyDescent="0.25">
      <c r="A104" s="20">
        <v>404</v>
      </c>
      <c r="B104" t="s">
        <v>29</v>
      </c>
      <c r="C104" t="s">
        <v>25</v>
      </c>
      <c r="D104" t="s">
        <v>35</v>
      </c>
      <c r="E104" t="s">
        <v>23</v>
      </c>
      <c r="F104" s="23"/>
      <c r="G104" s="23"/>
      <c r="H104" s="23">
        <v>0.67</v>
      </c>
      <c r="I104">
        <v>4</v>
      </c>
      <c r="J104" s="24" t="str">
        <f>VLOOKUP(H104,[1]Güteklasse!$B$4:$C$8,2)</f>
        <v>D</v>
      </c>
      <c r="K104" t="str">
        <f>VLOOKUP(E104,[1]Händleradressen!$B$3:$E$6,4,0)</f>
        <v>Düsseldorf</v>
      </c>
      <c r="L104" t="s">
        <v>27</v>
      </c>
      <c r="M104" s="21">
        <v>110</v>
      </c>
      <c r="N104" s="22">
        <v>0.28999999999999998</v>
      </c>
      <c r="O104" s="22">
        <f t="shared" si="2"/>
        <v>31.9</v>
      </c>
      <c r="P104" s="22"/>
    </row>
    <row r="105" spans="1:16" x14ac:dyDescent="0.25">
      <c r="A105" s="20">
        <v>206</v>
      </c>
      <c r="B105" t="s">
        <v>32</v>
      </c>
      <c r="C105" t="s">
        <v>36</v>
      </c>
      <c r="D105" t="s">
        <v>33</v>
      </c>
      <c r="E105" t="s">
        <v>28</v>
      </c>
      <c r="F105" s="23" t="s">
        <v>24</v>
      </c>
      <c r="G105" s="23"/>
      <c r="H105" s="23">
        <v>0.35</v>
      </c>
      <c r="I105">
        <v>4</v>
      </c>
      <c r="J105" s="24" t="str">
        <f>VLOOKUP(H105,[1]Güteklasse!$B$4:$C$8,2)</f>
        <v>B</v>
      </c>
      <c r="K105" t="str">
        <f>VLOOKUP(E105,[1]Händleradressen!$B$3:$E$6,4,0)</f>
        <v>München</v>
      </c>
      <c r="L105" t="s">
        <v>27</v>
      </c>
      <c r="M105" s="21">
        <v>330</v>
      </c>
      <c r="N105" s="22">
        <v>0.1</v>
      </c>
      <c r="O105" s="22">
        <f t="shared" si="2"/>
        <v>33</v>
      </c>
      <c r="P105" s="22"/>
    </row>
    <row r="106" spans="1:16" x14ac:dyDescent="0.25">
      <c r="A106" s="20">
        <v>270</v>
      </c>
      <c r="B106" t="s">
        <v>32</v>
      </c>
      <c r="C106" t="s">
        <v>20</v>
      </c>
      <c r="D106" t="s">
        <v>26</v>
      </c>
      <c r="E106" t="s">
        <v>38</v>
      </c>
      <c r="F106" s="23" t="s">
        <v>24</v>
      </c>
      <c r="G106" s="23"/>
      <c r="H106" s="23">
        <v>0.43</v>
      </c>
      <c r="I106">
        <v>4</v>
      </c>
      <c r="J106" s="24" t="str">
        <f>VLOOKUP(H106,[1]Güteklasse!$B$4:$C$8,2)</f>
        <v>B</v>
      </c>
      <c r="K106" t="str">
        <f>VLOOKUP(E106,[1]Händleradressen!$B$3:$E$6,4,0)</f>
        <v>Köln</v>
      </c>
      <c r="L106" t="s">
        <v>27</v>
      </c>
      <c r="M106" s="21">
        <v>48</v>
      </c>
      <c r="N106" s="22">
        <v>0.71</v>
      </c>
      <c r="O106" s="22">
        <f t="shared" si="2"/>
        <v>34.08</v>
      </c>
      <c r="P106" s="22"/>
    </row>
    <row r="107" spans="1:16" x14ac:dyDescent="0.25">
      <c r="A107" s="20">
        <v>285</v>
      </c>
      <c r="B107" t="s">
        <v>32</v>
      </c>
      <c r="C107" t="s">
        <v>20</v>
      </c>
      <c r="D107" t="s">
        <v>34</v>
      </c>
      <c r="E107" t="s">
        <v>28</v>
      </c>
      <c r="F107" s="23" t="s">
        <v>24</v>
      </c>
      <c r="G107" s="23"/>
      <c r="H107" s="23">
        <v>0.46</v>
      </c>
      <c r="I107">
        <v>2</v>
      </c>
      <c r="J107" s="24" t="str">
        <f>VLOOKUP(H107,[1]Güteklasse!$B$4:$C$8,2)</f>
        <v>C</v>
      </c>
      <c r="K107" t="str">
        <f>VLOOKUP(E107,[1]Händleradressen!$B$3:$E$6,4,0)</f>
        <v>München</v>
      </c>
      <c r="L107" t="s">
        <v>27</v>
      </c>
      <c r="M107" s="21">
        <v>347</v>
      </c>
      <c r="N107" s="22">
        <v>0.1</v>
      </c>
      <c r="O107" s="22">
        <f t="shared" si="2"/>
        <v>34.700000000000003</v>
      </c>
      <c r="P107" s="22"/>
    </row>
    <row r="108" spans="1:16" x14ac:dyDescent="0.25">
      <c r="A108" s="20">
        <v>103</v>
      </c>
      <c r="B108" t="s">
        <v>29</v>
      </c>
      <c r="C108" t="s">
        <v>20</v>
      </c>
      <c r="D108" t="s">
        <v>34</v>
      </c>
      <c r="E108" t="s">
        <v>23</v>
      </c>
      <c r="F108" s="23" t="s">
        <v>24</v>
      </c>
      <c r="G108" s="23" t="s">
        <v>24</v>
      </c>
      <c r="H108" s="23">
        <v>0.18</v>
      </c>
      <c r="I108">
        <v>4</v>
      </c>
      <c r="J108" s="24" t="str">
        <f>VLOOKUP(H108,[1]Güteklasse!$B$4:$C$8,2)</f>
        <v>A</v>
      </c>
      <c r="K108" t="str">
        <f>VLOOKUP(E108,[1]Händleradressen!$B$3:$E$6,4,0)</f>
        <v>Düsseldorf</v>
      </c>
      <c r="L108" t="s">
        <v>22</v>
      </c>
      <c r="M108" s="21">
        <v>25</v>
      </c>
      <c r="N108" s="22">
        <v>45.55</v>
      </c>
      <c r="O108" s="22">
        <f t="shared" si="2"/>
        <v>1138.75</v>
      </c>
      <c r="P108" s="22"/>
    </row>
    <row r="109" spans="1:16" x14ac:dyDescent="0.25">
      <c r="A109" s="20">
        <v>104</v>
      </c>
      <c r="B109" t="s">
        <v>29</v>
      </c>
      <c r="C109" t="s">
        <v>20</v>
      </c>
      <c r="D109" t="s">
        <v>33</v>
      </c>
      <c r="E109" t="s">
        <v>28</v>
      </c>
      <c r="F109" s="23" t="s">
        <v>24</v>
      </c>
      <c r="G109" s="23"/>
      <c r="H109" s="23">
        <v>0.18</v>
      </c>
      <c r="I109">
        <v>3</v>
      </c>
      <c r="J109" s="24" t="str">
        <f>VLOOKUP(H109,[1]Güteklasse!$B$4:$C$8,2)</f>
        <v>A</v>
      </c>
      <c r="K109" t="str">
        <f>VLOOKUP(E109,[1]Händleradressen!$B$3:$E$6,4,0)</f>
        <v>München</v>
      </c>
      <c r="L109" t="s">
        <v>22</v>
      </c>
      <c r="M109" s="21">
        <v>48</v>
      </c>
      <c r="N109" s="22">
        <v>54.33</v>
      </c>
      <c r="O109" s="22">
        <f t="shared" si="2"/>
        <v>2607.84</v>
      </c>
      <c r="P109" s="22"/>
    </row>
    <row r="110" spans="1:16" x14ac:dyDescent="0.25">
      <c r="A110" s="20">
        <v>105</v>
      </c>
      <c r="B110" t="s">
        <v>32</v>
      </c>
      <c r="C110" t="s">
        <v>25</v>
      </c>
      <c r="D110" t="s">
        <v>34</v>
      </c>
      <c r="E110" t="s">
        <v>30</v>
      </c>
      <c r="F110" s="23" t="s">
        <v>24</v>
      </c>
      <c r="G110" s="23" t="s">
        <v>24</v>
      </c>
      <c r="H110" s="23">
        <v>0.18</v>
      </c>
      <c r="I110">
        <v>4</v>
      </c>
      <c r="J110" s="24" t="str">
        <f>VLOOKUP(H110,[1]Güteklasse!$B$4:$C$8,2)</f>
        <v>A</v>
      </c>
      <c r="K110" t="str">
        <f>VLOOKUP(E110,[1]Händleradressen!$B$3:$E$6,4,0)</f>
        <v>Hamburg</v>
      </c>
      <c r="L110" t="s">
        <v>22</v>
      </c>
      <c r="M110" s="21">
        <v>25</v>
      </c>
      <c r="N110" s="22">
        <v>49.13</v>
      </c>
      <c r="O110" s="22">
        <f t="shared" si="2"/>
        <v>1228.25</v>
      </c>
      <c r="P110" s="22"/>
    </row>
    <row r="111" spans="1:16" x14ac:dyDescent="0.25">
      <c r="A111" s="20">
        <v>106</v>
      </c>
      <c r="B111" t="s">
        <v>32</v>
      </c>
      <c r="C111" t="s">
        <v>31</v>
      </c>
      <c r="D111" t="s">
        <v>37</v>
      </c>
      <c r="E111" t="s">
        <v>23</v>
      </c>
      <c r="F111" s="23" t="s">
        <v>24</v>
      </c>
      <c r="G111" s="23"/>
      <c r="H111" s="23">
        <v>0.18</v>
      </c>
      <c r="I111">
        <v>5</v>
      </c>
      <c r="J111" s="24" t="str">
        <f>VLOOKUP(H111,[1]Güteklasse!$B$4:$C$8,2)</f>
        <v>A</v>
      </c>
      <c r="K111" t="str">
        <f>VLOOKUP(E111,[1]Händleradressen!$B$3:$E$6,4,0)</f>
        <v>Düsseldorf</v>
      </c>
      <c r="L111" t="s">
        <v>22</v>
      </c>
      <c r="M111" s="21">
        <v>34</v>
      </c>
      <c r="N111" s="22">
        <v>45.16</v>
      </c>
      <c r="O111" s="22">
        <f t="shared" si="2"/>
        <v>1535.4399999999998</v>
      </c>
      <c r="P111" s="22"/>
    </row>
    <row r="112" spans="1:16" x14ac:dyDescent="0.25">
      <c r="A112" s="20">
        <v>363</v>
      </c>
      <c r="B112" t="s">
        <v>29</v>
      </c>
      <c r="C112" t="s">
        <v>36</v>
      </c>
      <c r="D112" t="s">
        <v>33</v>
      </c>
      <c r="E112" t="s">
        <v>38</v>
      </c>
      <c r="F112" s="23"/>
      <c r="G112" s="23"/>
      <c r="H112" s="23">
        <v>0.6</v>
      </c>
      <c r="I112">
        <v>4</v>
      </c>
      <c r="J112" s="24" t="str">
        <f>VLOOKUP(H112,[1]Güteklasse!$B$4:$C$8,2)</f>
        <v>D</v>
      </c>
      <c r="K112" t="str">
        <f>VLOOKUP(E112,[1]Händleradressen!$B$3:$E$6,4,0)</f>
        <v>Köln</v>
      </c>
      <c r="L112" t="s">
        <v>27</v>
      </c>
      <c r="M112" s="21">
        <v>145</v>
      </c>
      <c r="N112" s="22">
        <v>0.26</v>
      </c>
      <c r="O112" s="22">
        <f t="shared" si="2"/>
        <v>37.700000000000003</v>
      </c>
      <c r="P112" s="22"/>
    </row>
    <row r="113" spans="1:16" x14ac:dyDescent="0.25">
      <c r="A113" s="20">
        <v>108</v>
      </c>
      <c r="B113" t="s">
        <v>29</v>
      </c>
      <c r="C113" t="s">
        <v>20</v>
      </c>
      <c r="D113" t="s">
        <v>37</v>
      </c>
      <c r="E113" t="s">
        <v>30</v>
      </c>
      <c r="F113" s="23" t="s">
        <v>24</v>
      </c>
      <c r="G113" s="23" t="s">
        <v>24</v>
      </c>
      <c r="H113" s="23">
        <v>0.19</v>
      </c>
      <c r="I113">
        <v>4</v>
      </c>
      <c r="J113" s="24" t="str">
        <f>VLOOKUP(H113,[1]Güteklasse!$B$4:$C$8,2)</f>
        <v>A</v>
      </c>
      <c r="K113" t="str">
        <f>VLOOKUP(E113,[1]Händleradressen!$B$3:$E$6,4,0)</f>
        <v>Hamburg</v>
      </c>
      <c r="L113" t="s">
        <v>22</v>
      </c>
      <c r="M113" s="21">
        <v>30</v>
      </c>
      <c r="N113" s="22">
        <v>46.9</v>
      </c>
      <c r="O113" s="22">
        <f t="shared" si="2"/>
        <v>1407</v>
      </c>
      <c r="P113" s="22"/>
    </row>
    <row r="114" spans="1:16" x14ac:dyDescent="0.25">
      <c r="A114" s="20">
        <v>109</v>
      </c>
      <c r="B114" t="s">
        <v>32</v>
      </c>
      <c r="C114" t="s">
        <v>20</v>
      </c>
      <c r="D114" t="s">
        <v>21</v>
      </c>
      <c r="E114" t="s">
        <v>30</v>
      </c>
      <c r="F114" s="23" t="s">
        <v>24</v>
      </c>
      <c r="G114" s="23"/>
      <c r="H114" s="23">
        <v>0.19</v>
      </c>
      <c r="I114">
        <v>2</v>
      </c>
      <c r="J114" s="24" t="str">
        <f>VLOOKUP(H114,[1]Güteklasse!$B$4:$C$8,2)</f>
        <v>A</v>
      </c>
      <c r="K114" t="str">
        <f>VLOOKUP(E114,[1]Händleradressen!$B$3:$E$6,4,0)</f>
        <v>Hamburg</v>
      </c>
      <c r="L114" t="s">
        <v>22</v>
      </c>
      <c r="M114" s="21">
        <v>14</v>
      </c>
      <c r="N114" s="22">
        <v>52.61</v>
      </c>
      <c r="O114" s="22">
        <f t="shared" si="2"/>
        <v>736.54</v>
      </c>
      <c r="P114" s="22"/>
    </row>
    <row r="115" spans="1:16" x14ac:dyDescent="0.25">
      <c r="A115" s="20">
        <v>110</v>
      </c>
      <c r="B115" t="s">
        <v>19</v>
      </c>
      <c r="C115" t="s">
        <v>20</v>
      </c>
      <c r="D115" t="s">
        <v>21</v>
      </c>
      <c r="E115" t="s">
        <v>28</v>
      </c>
      <c r="F115" s="23" t="s">
        <v>24</v>
      </c>
      <c r="G115" s="23" t="s">
        <v>24</v>
      </c>
      <c r="H115" s="23">
        <v>0.2</v>
      </c>
      <c r="I115">
        <v>4</v>
      </c>
      <c r="J115" s="24" t="str">
        <f>VLOOKUP(H115,[1]Güteklasse!$B$4:$C$8,2)</f>
        <v>A</v>
      </c>
      <c r="K115" t="str">
        <f>VLOOKUP(E115,[1]Händleradressen!$B$3:$E$6,4,0)</f>
        <v>München</v>
      </c>
      <c r="L115" t="s">
        <v>22</v>
      </c>
      <c r="M115" s="21">
        <v>5438</v>
      </c>
      <c r="N115" s="22">
        <v>54.8</v>
      </c>
      <c r="O115" s="22">
        <f t="shared" si="2"/>
        <v>298002.39999999997</v>
      </c>
      <c r="P115" s="22"/>
    </row>
    <row r="116" spans="1:16" x14ac:dyDescent="0.25">
      <c r="A116" s="20">
        <v>178</v>
      </c>
      <c r="B116" t="s">
        <v>32</v>
      </c>
      <c r="C116" t="s">
        <v>36</v>
      </c>
      <c r="D116" t="s">
        <v>21</v>
      </c>
      <c r="E116" t="s">
        <v>30</v>
      </c>
      <c r="F116" s="23"/>
      <c r="G116" s="23"/>
      <c r="H116" s="23">
        <v>0.31</v>
      </c>
      <c r="I116">
        <v>4</v>
      </c>
      <c r="J116" s="24" t="str">
        <f>VLOOKUP(H116,[1]Güteklasse!$B$4:$C$8,2)</f>
        <v>A</v>
      </c>
      <c r="K116" t="str">
        <f>VLOOKUP(E116,[1]Händleradressen!$B$3:$E$6,4,0)</f>
        <v>Hamburg</v>
      </c>
      <c r="L116" t="s">
        <v>27</v>
      </c>
      <c r="M116" s="21">
        <v>784</v>
      </c>
      <c r="N116" s="22">
        <v>0.05</v>
      </c>
      <c r="O116" s="22">
        <f t="shared" si="2"/>
        <v>39.200000000000003</v>
      </c>
      <c r="P116" s="22"/>
    </row>
    <row r="117" spans="1:16" x14ac:dyDescent="0.25">
      <c r="A117" s="20">
        <v>112</v>
      </c>
      <c r="B117" t="s">
        <v>29</v>
      </c>
      <c r="C117" t="s">
        <v>20</v>
      </c>
      <c r="D117" t="s">
        <v>26</v>
      </c>
      <c r="E117" t="s">
        <v>30</v>
      </c>
      <c r="F117" s="23" t="s">
        <v>24</v>
      </c>
      <c r="G117" s="23"/>
      <c r="H117" s="23">
        <v>0.2</v>
      </c>
      <c r="I117">
        <v>4</v>
      </c>
      <c r="J117" s="24" t="str">
        <f>VLOOKUP(H117,[1]Güteklasse!$B$4:$C$8,2)</f>
        <v>A</v>
      </c>
      <c r="K117" t="str">
        <f>VLOOKUP(E117,[1]Händleradressen!$B$3:$E$6,4,0)</f>
        <v>Hamburg</v>
      </c>
      <c r="L117" t="s">
        <v>22</v>
      </c>
      <c r="M117" s="21">
        <v>39</v>
      </c>
      <c r="N117" s="22">
        <v>48.58</v>
      </c>
      <c r="O117" s="22">
        <f t="shared" si="2"/>
        <v>1894.62</v>
      </c>
      <c r="P117" s="22"/>
    </row>
    <row r="118" spans="1:16" x14ac:dyDescent="0.25">
      <c r="A118" s="20">
        <v>113</v>
      </c>
      <c r="B118" t="s">
        <v>32</v>
      </c>
      <c r="C118" t="s">
        <v>31</v>
      </c>
      <c r="D118" t="s">
        <v>26</v>
      </c>
      <c r="E118" t="s">
        <v>30</v>
      </c>
      <c r="F118" s="23" t="s">
        <v>24</v>
      </c>
      <c r="G118" s="23"/>
      <c r="H118" s="23">
        <v>0.2</v>
      </c>
      <c r="I118">
        <v>4</v>
      </c>
      <c r="J118" s="24" t="str">
        <f>VLOOKUP(H118,[1]Güteklasse!$B$4:$C$8,2)</f>
        <v>A</v>
      </c>
      <c r="K118" t="str">
        <f>VLOOKUP(E118,[1]Händleradressen!$B$3:$E$6,4,0)</f>
        <v>Hamburg</v>
      </c>
      <c r="L118" t="s">
        <v>22</v>
      </c>
      <c r="M118" s="21">
        <v>13</v>
      </c>
      <c r="N118" s="22">
        <v>46.79</v>
      </c>
      <c r="O118" s="22">
        <f t="shared" si="2"/>
        <v>608.27</v>
      </c>
      <c r="P118" s="22"/>
    </row>
    <row r="119" spans="1:16" x14ac:dyDescent="0.25">
      <c r="A119" s="20">
        <v>114</v>
      </c>
      <c r="B119" t="s">
        <v>32</v>
      </c>
      <c r="C119" t="s">
        <v>20</v>
      </c>
      <c r="D119" t="s">
        <v>37</v>
      </c>
      <c r="E119" t="s">
        <v>38</v>
      </c>
      <c r="F119" s="23" t="s">
        <v>24</v>
      </c>
      <c r="G119" s="23" t="s">
        <v>24</v>
      </c>
      <c r="H119" s="23">
        <v>0.2</v>
      </c>
      <c r="I119">
        <v>1</v>
      </c>
      <c r="J119" s="24" t="str">
        <f>VLOOKUP(H119,[1]Güteklasse!$B$4:$C$8,2)</f>
        <v>A</v>
      </c>
      <c r="K119" t="str">
        <f>VLOOKUP(E119,[1]Händleradressen!$B$3:$E$6,4,0)</f>
        <v>Köln</v>
      </c>
      <c r="L119" t="s">
        <v>22</v>
      </c>
      <c r="M119" s="21">
        <v>28</v>
      </c>
      <c r="N119" s="22">
        <v>51.94</v>
      </c>
      <c r="O119" s="22">
        <f t="shared" si="2"/>
        <v>1454.32</v>
      </c>
      <c r="P119" s="22"/>
    </row>
    <row r="120" spans="1:16" x14ac:dyDescent="0.25">
      <c r="A120" s="20">
        <v>115</v>
      </c>
      <c r="B120" t="s">
        <v>32</v>
      </c>
      <c r="C120" t="s">
        <v>31</v>
      </c>
      <c r="D120" t="s">
        <v>21</v>
      </c>
      <c r="E120" t="s">
        <v>23</v>
      </c>
      <c r="F120" s="23" t="s">
        <v>24</v>
      </c>
      <c r="G120" s="23" t="s">
        <v>24</v>
      </c>
      <c r="H120" s="23">
        <v>0.2</v>
      </c>
      <c r="I120">
        <v>1</v>
      </c>
      <c r="J120" s="24" t="str">
        <f>VLOOKUP(H120,[1]Güteklasse!$B$4:$C$8,2)</f>
        <v>A</v>
      </c>
      <c r="K120" t="str">
        <f>VLOOKUP(E120,[1]Händleradressen!$B$3:$E$6,4,0)</f>
        <v>Düsseldorf</v>
      </c>
      <c r="L120" t="s">
        <v>22</v>
      </c>
      <c r="M120" s="21">
        <v>35</v>
      </c>
      <c r="N120" s="22">
        <v>49.18</v>
      </c>
      <c r="O120" s="22">
        <f t="shared" si="2"/>
        <v>1721.3</v>
      </c>
      <c r="P120" s="22"/>
    </row>
    <row r="121" spans="1:16" x14ac:dyDescent="0.25">
      <c r="A121" s="20">
        <v>116</v>
      </c>
      <c r="B121" t="s">
        <v>32</v>
      </c>
      <c r="C121" t="s">
        <v>20</v>
      </c>
      <c r="D121" t="s">
        <v>21</v>
      </c>
      <c r="E121" t="s">
        <v>23</v>
      </c>
      <c r="F121" s="23" t="s">
        <v>24</v>
      </c>
      <c r="G121" s="23" t="s">
        <v>24</v>
      </c>
      <c r="H121" s="23">
        <v>0.2</v>
      </c>
      <c r="I121">
        <v>3</v>
      </c>
      <c r="J121" s="24" t="str">
        <f>VLOOKUP(H121,[1]Güteklasse!$B$4:$C$8,2)</f>
        <v>A</v>
      </c>
      <c r="K121" t="str">
        <f>VLOOKUP(E121,[1]Händleradressen!$B$3:$E$6,4,0)</f>
        <v>Düsseldorf</v>
      </c>
      <c r="L121" t="s">
        <v>22</v>
      </c>
      <c r="M121" s="21">
        <v>46</v>
      </c>
      <c r="N121" s="22">
        <v>53.35</v>
      </c>
      <c r="O121" s="22">
        <f t="shared" si="2"/>
        <v>2454.1</v>
      </c>
      <c r="P121" s="22"/>
    </row>
    <row r="122" spans="1:16" x14ac:dyDescent="0.25">
      <c r="A122" s="20">
        <v>117</v>
      </c>
      <c r="B122" t="s">
        <v>32</v>
      </c>
      <c r="C122" t="s">
        <v>36</v>
      </c>
      <c r="D122" t="s">
        <v>37</v>
      </c>
      <c r="E122" t="s">
        <v>38</v>
      </c>
      <c r="F122" s="23" t="s">
        <v>24</v>
      </c>
      <c r="G122" s="23" t="s">
        <v>24</v>
      </c>
      <c r="H122" s="23">
        <v>0.2</v>
      </c>
      <c r="I122">
        <v>1</v>
      </c>
      <c r="J122" s="24" t="str">
        <f>VLOOKUP(H122,[1]Güteklasse!$B$4:$C$8,2)</f>
        <v>A</v>
      </c>
      <c r="K122" t="str">
        <f>VLOOKUP(E122,[1]Händleradressen!$B$3:$E$6,4,0)</f>
        <v>Köln</v>
      </c>
      <c r="L122" t="s">
        <v>22</v>
      </c>
      <c r="M122" s="21">
        <v>863</v>
      </c>
      <c r="N122" s="22">
        <v>52.9</v>
      </c>
      <c r="O122" s="22">
        <f t="shared" si="2"/>
        <v>45652.7</v>
      </c>
      <c r="P122" s="22"/>
    </row>
    <row r="123" spans="1:16" x14ac:dyDescent="0.25">
      <c r="A123" s="20">
        <v>118</v>
      </c>
      <c r="B123" t="s">
        <v>19</v>
      </c>
      <c r="C123" t="s">
        <v>25</v>
      </c>
      <c r="D123" t="s">
        <v>37</v>
      </c>
      <c r="E123" t="s">
        <v>23</v>
      </c>
      <c r="F123" s="23"/>
      <c r="G123" s="23"/>
      <c r="H123" s="23">
        <v>0.21</v>
      </c>
      <c r="I123">
        <v>1</v>
      </c>
      <c r="J123" s="24" t="str">
        <f>VLOOKUP(H123,[1]Güteklasse!$B$4:$C$8,2)</f>
        <v>A</v>
      </c>
      <c r="K123" t="str">
        <f>VLOOKUP(E123,[1]Händleradressen!$B$3:$E$6,4,0)</f>
        <v>Düsseldorf</v>
      </c>
      <c r="L123" t="s">
        <v>27</v>
      </c>
      <c r="M123" s="21">
        <v>7894</v>
      </c>
      <c r="N123" s="22">
        <v>0.93</v>
      </c>
      <c r="O123" s="22">
        <f t="shared" si="2"/>
        <v>7341.42</v>
      </c>
      <c r="P123" s="22"/>
    </row>
    <row r="124" spans="1:16" x14ac:dyDescent="0.25">
      <c r="A124" s="20">
        <v>100</v>
      </c>
      <c r="B124" t="s">
        <v>29</v>
      </c>
      <c r="C124" t="s">
        <v>25</v>
      </c>
      <c r="D124" t="s">
        <v>33</v>
      </c>
      <c r="E124" t="s">
        <v>23</v>
      </c>
      <c r="F124" s="23" t="s">
        <v>24</v>
      </c>
      <c r="G124" s="23"/>
      <c r="H124" s="23">
        <v>0.18</v>
      </c>
      <c r="I124">
        <v>2</v>
      </c>
      <c r="J124" s="24" t="str">
        <f>VLOOKUP(H124,[1]Güteklasse!$B$4:$C$8,2)</f>
        <v>A</v>
      </c>
      <c r="K124" t="str">
        <f>VLOOKUP(E124,[1]Händleradressen!$B$3:$E$6,4,0)</f>
        <v>Düsseldorf</v>
      </c>
      <c r="L124" t="s">
        <v>27</v>
      </c>
      <c r="M124" s="21">
        <v>251</v>
      </c>
      <c r="N124" s="22">
        <v>0.16</v>
      </c>
      <c r="O124" s="22">
        <f t="shared" si="2"/>
        <v>40.160000000000004</v>
      </c>
      <c r="P124" s="22"/>
    </row>
    <row r="125" spans="1:16" x14ac:dyDescent="0.25">
      <c r="A125" s="20">
        <v>361</v>
      </c>
      <c r="B125" t="s">
        <v>19</v>
      </c>
      <c r="C125" t="s">
        <v>36</v>
      </c>
      <c r="D125" t="s">
        <v>21</v>
      </c>
      <c r="E125" t="s">
        <v>28</v>
      </c>
      <c r="F125" s="23" t="s">
        <v>24</v>
      </c>
      <c r="G125" s="23"/>
      <c r="H125" s="23">
        <v>0.6</v>
      </c>
      <c r="I125">
        <v>3</v>
      </c>
      <c r="J125" s="24" t="str">
        <f>VLOOKUP(H125,[1]Güteklasse!$B$4:$C$8,2)</f>
        <v>D</v>
      </c>
      <c r="K125" t="str">
        <f>VLOOKUP(E125,[1]Händleradressen!$B$3:$E$6,4,0)</f>
        <v>München</v>
      </c>
      <c r="L125" t="s">
        <v>27</v>
      </c>
      <c r="M125" s="21">
        <v>65</v>
      </c>
      <c r="N125" s="22">
        <v>0.63</v>
      </c>
      <c r="O125" s="22">
        <f t="shared" si="2"/>
        <v>40.950000000000003</v>
      </c>
      <c r="P125" s="22"/>
    </row>
    <row r="126" spans="1:16" x14ac:dyDescent="0.25">
      <c r="A126" s="20">
        <v>493</v>
      </c>
      <c r="B126" t="s">
        <v>32</v>
      </c>
      <c r="C126" t="s">
        <v>36</v>
      </c>
      <c r="D126" t="s">
        <v>21</v>
      </c>
      <c r="E126" t="s">
        <v>38</v>
      </c>
      <c r="F126" s="23" t="s">
        <v>24</v>
      </c>
      <c r="G126" s="23"/>
      <c r="H126" s="23">
        <v>0.84</v>
      </c>
      <c r="I126">
        <v>2</v>
      </c>
      <c r="J126" s="24" t="str">
        <f>VLOOKUP(H126,[1]Güteklasse!$B$4:$C$8,2)</f>
        <v>D</v>
      </c>
      <c r="K126" t="str">
        <f>VLOOKUP(E126,[1]Händleradressen!$B$3:$E$6,4,0)</f>
        <v>Köln</v>
      </c>
      <c r="L126" t="s">
        <v>27</v>
      </c>
      <c r="M126" s="21">
        <v>693</v>
      </c>
      <c r="N126" s="22">
        <v>0.06</v>
      </c>
      <c r="O126" s="22">
        <f t="shared" si="2"/>
        <v>41.58</v>
      </c>
      <c r="P126" s="22"/>
    </row>
    <row r="127" spans="1:16" x14ac:dyDescent="0.25">
      <c r="A127" s="20">
        <v>424</v>
      </c>
      <c r="B127" t="s">
        <v>32</v>
      </c>
      <c r="C127" t="s">
        <v>20</v>
      </c>
      <c r="D127" t="s">
        <v>33</v>
      </c>
      <c r="E127" t="s">
        <v>38</v>
      </c>
      <c r="F127" s="23" t="s">
        <v>24</v>
      </c>
      <c r="G127" s="23"/>
      <c r="H127" s="23">
        <v>0.71</v>
      </c>
      <c r="I127">
        <v>3</v>
      </c>
      <c r="J127" s="24" t="str">
        <f>VLOOKUP(H127,[1]Güteklasse!$B$4:$C$8,2)</f>
        <v>D</v>
      </c>
      <c r="K127" t="str">
        <f>VLOOKUP(E127,[1]Händleradressen!$B$3:$E$6,4,0)</f>
        <v>Köln</v>
      </c>
      <c r="L127" t="s">
        <v>27</v>
      </c>
      <c r="M127" s="21">
        <v>428</v>
      </c>
      <c r="N127" s="22">
        <v>0.1</v>
      </c>
      <c r="O127" s="22">
        <f t="shared" si="2"/>
        <v>42.800000000000004</v>
      </c>
      <c r="P127" s="22"/>
    </row>
    <row r="128" spans="1:16" x14ac:dyDescent="0.25">
      <c r="A128" s="20">
        <v>326</v>
      </c>
      <c r="B128" t="s">
        <v>32</v>
      </c>
      <c r="C128" t="s">
        <v>36</v>
      </c>
      <c r="D128" t="s">
        <v>33</v>
      </c>
      <c r="E128" t="s">
        <v>30</v>
      </c>
      <c r="F128" s="23" t="s">
        <v>24</v>
      </c>
      <c r="G128" s="23"/>
      <c r="H128" s="23">
        <v>0.54</v>
      </c>
      <c r="I128">
        <v>4</v>
      </c>
      <c r="J128" s="24" t="str">
        <f>VLOOKUP(H128,[1]Güteklasse!$B$4:$C$8,2)</f>
        <v>C</v>
      </c>
      <c r="K128" t="str">
        <f>VLOOKUP(E128,[1]Händleradressen!$B$3:$E$6,4,0)</f>
        <v>Hamburg</v>
      </c>
      <c r="L128" t="s">
        <v>27</v>
      </c>
      <c r="M128" s="21">
        <v>332</v>
      </c>
      <c r="N128" s="22">
        <v>0.13</v>
      </c>
      <c r="O128" s="22">
        <f t="shared" si="2"/>
        <v>43.160000000000004</v>
      </c>
      <c r="P128" s="22"/>
    </row>
    <row r="129" spans="1:16" x14ac:dyDescent="0.25">
      <c r="A129" s="20">
        <v>124</v>
      </c>
      <c r="B129" t="s">
        <v>32</v>
      </c>
      <c r="C129" t="s">
        <v>25</v>
      </c>
      <c r="D129" t="s">
        <v>37</v>
      </c>
      <c r="E129" t="s">
        <v>23</v>
      </c>
      <c r="F129" s="23" t="s">
        <v>24</v>
      </c>
      <c r="G129" s="23"/>
      <c r="H129" s="23">
        <v>0.21</v>
      </c>
      <c r="I129">
        <v>1</v>
      </c>
      <c r="J129" s="24" t="str">
        <f>VLOOKUP(H129,[1]Güteklasse!$B$4:$C$8,2)</f>
        <v>A</v>
      </c>
      <c r="K129" t="str">
        <f>VLOOKUP(E129,[1]Händleradressen!$B$3:$E$6,4,0)</f>
        <v>Düsseldorf</v>
      </c>
      <c r="L129" t="s">
        <v>22</v>
      </c>
      <c r="M129" s="21">
        <v>11</v>
      </c>
      <c r="N129" s="22">
        <v>48.26</v>
      </c>
      <c r="O129" s="22">
        <f t="shared" si="2"/>
        <v>530.86</v>
      </c>
      <c r="P129" s="22"/>
    </row>
    <row r="130" spans="1:16" x14ac:dyDescent="0.25">
      <c r="A130" s="20">
        <v>125</v>
      </c>
      <c r="B130" t="s">
        <v>32</v>
      </c>
      <c r="C130" t="s">
        <v>25</v>
      </c>
      <c r="D130" t="s">
        <v>34</v>
      </c>
      <c r="E130" t="s">
        <v>38</v>
      </c>
      <c r="F130" s="23" t="s">
        <v>24</v>
      </c>
      <c r="G130" s="23" t="s">
        <v>24</v>
      </c>
      <c r="H130" s="23">
        <v>0.21</v>
      </c>
      <c r="I130">
        <v>3</v>
      </c>
      <c r="J130" s="24" t="str">
        <f>VLOOKUP(H130,[1]Güteklasse!$B$4:$C$8,2)</f>
        <v>A</v>
      </c>
      <c r="K130" t="str">
        <f>VLOOKUP(E130,[1]Händleradressen!$B$3:$E$6,4,0)</f>
        <v>Köln</v>
      </c>
      <c r="L130" t="s">
        <v>22</v>
      </c>
      <c r="M130" s="21">
        <v>32</v>
      </c>
      <c r="N130" s="22">
        <v>49.1</v>
      </c>
      <c r="O130" s="22">
        <f t="shared" si="2"/>
        <v>1571.2</v>
      </c>
      <c r="P130" s="22"/>
    </row>
    <row r="131" spans="1:16" x14ac:dyDescent="0.25">
      <c r="A131" s="20">
        <v>126</v>
      </c>
      <c r="B131" t="s">
        <v>32</v>
      </c>
      <c r="C131" t="s">
        <v>20</v>
      </c>
      <c r="D131" t="s">
        <v>37</v>
      </c>
      <c r="E131" t="s">
        <v>30</v>
      </c>
      <c r="F131" s="23" t="s">
        <v>24</v>
      </c>
      <c r="G131" s="23" t="s">
        <v>24</v>
      </c>
      <c r="H131" s="23">
        <v>0.21</v>
      </c>
      <c r="I131">
        <v>3</v>
      </c>
      <c r="J131" s="24" t="str">
        <f>VLOOKUP(H131,[1]Güteklasse!$B$4:$C$8,2)</f>
        <v>A</v>
      </c>
      <c r="K131" t="str">
        <f>VLOOKUP(E131,[1]Händleradressen!$B$3:$E$6,4,0)</f>
        <v>Hamburg</v>
      </c>
      <c r="L131" t="s">
        <v>22</v>
      </c>
      <c r="M131" s="21">
        <v>50</v>
      </c>
      <c r="N131" s="22">
        <v>46.3</v>
      </c>
      <c r="O131" s="22">
        <f t="shared" si="2"/>
        <v>2315</v>
      </c>
      <c r="P131" s="22"/>
    </row>
    <row r="132" spans="1:16" x14ac:dyDescent="0.25">
      <c r="A132" s="20">
        <v>367</v>
      </c>
      <c r="B132" t="s">
        <v>19</v>
      </c>
      <c r="C132" t="s">
        <v>25</v>
      </c>
      <c r="D132" t="s">
        <v>26</v>
      </c>
      <c r="E132" t="s">
        <v>23</v>
      </c>
      <c r="F132" s="23" t="s">
        <v>24</v>
      </c>
      <c r="G132" s="23"/>
      <c r="H132" s="23">
        <v>0.62</v>
      </c>
      <c r="I132">
        <v>3</v>
      </c>
      <c r="J132" s="24" t="str">
        <f>VLOOKUP(H132,[1]Güteklasse!$B$4:$C$8,2)</f>
        <v>D</v>
      </c>
      <c r="K132" t="str">
        <f>VLOOKUP(E132,[1]Händleradressen!$B$3:$E$6,4,0)</f>
        <v>Düsseldorf</v>
      </c>
      <c r="L132" t="s">
        <v>27</v>
      </c>
      <c r="M132" s="21">
        <v>151</v>
      </c>
      <c r="N132" s="22">
        <v>0.28999999999999998</v>
      </c>
      <c r="O132" s="22">
        <f t="shared" si="2"/>
        <v>43.79</v>
      </c>
      <c r="P132" s="22"/>
    </row>
    <row r="133" spans="1:16" x14ac:dyDescent="0.25">
      <c r="A133" s="20">
        <v>128</v>
      </c>
      <c r="B133" t="s">
        <v>19</v>
      </c>
      <c r="C133" t="s">
        <v>25</v>
      </c>
      <c r="D133" t="s">
        <v>37</v>
      </c>
      <c r="E133" t="s">
        <v>30</v>
      </c>
      <c r="F133" s="23" t="s">
        <v>24</v>
      </c>
      <c r="G133" s="23" t="s">
        <v>24</v>
      </c>
      <c r="H133" s="23">
        <v>0.22</v>
      </c>
      <c r="I133">
        <v>4</v>
      </c>
      <c r="J133" s="24" t="str">
        <f>VLOOKUP(H133,[1]Güteklasse!$B$4:$C$8,2)</f>
        <v>A</v>
      </c>
      <c r="K133" t="str">
        <f>VLOOKUP(E133,[1]Händleradressen!$B$3:$E$6,4,0)</f>
        <v>Hamburg</v>
      </c>
      <c r="L133" t="s">
        <v>22</v>
      </c>
      <c r="M133" s="21">
        <v>3463</v>
      </c>
      <c r="N133" s="22">
        <v>53.14</v>
      </c>
      <c r="O133" s="22">
        <f t="shared" si="2"/>
        <v>184023.82</v>
      </c>
      <c r="P133" s="22"/>
    </row>
    <row r="134" spans="1:16" x14ac:dyDescent="0.25">
      <c r="A134" s="20">
        <v>548</v>
      </c>
      <c r="B134" t="s">
        <v>29</v>
      </c>
      <c r="C134" t="s">
        <v>31</v>
      </c>
      <c r="D134" t="s">
        <v>35</v>
      </c>
      <c r="E134" t="s">
        <v>39</v>
      </c>
      <c r="F134" s="23" t="s">
        <v>24</v>
      </c>
      <c r="G134" s="23"/>
      <c r="H134" s="23">
        <v>0.93</v>
      </c>
      <c r="I134">
        <v>1</v>
      </c>
      <c r="J134" s="24" t="str">
        <f>VLOOKUP(H134,[1]Güteklasse!$B$4:$C$8,2)</f>
        <v>E</v>
      </c>
      <c r="K134" t="e">
        <f>VLOOKUP(E134,[1]Händleradressen!$B$3:$E$6,4,0)</f>
        <v>#N/A</v>
      </c>
      <c r="L134" t="s">
        <v>27</v>
      </c>
      <c r="M134" s="21">
        <v>215</v>
      </c>
      <c r="N134" s="22">
        <v>0.21</v>
      </c>
      <c r="O134" s="22">
        <f t="shared" ref="O134:O197" si="3">M134*N134</f>
        <v>45.15</v>
      </c>
      <c r="P134" s="22"/>
    </row>
    <row r="135" spans="1:16" x14ac:dyDescent="0.25">
      <c r="A135" s="20">
        <v>60</v>
      </c>
      <c r="B135" t="s">
        <v>29</v>
      </c>
      <c r="C135" t="s">
        <v>36</v>
      </c>
      <c r="D135" t="s">
        <v>26</v>
      </c>
      <c r="E135" t="s">
        <v>28</v>
      </c>
      <c r="F135" s="23" t="s">
        <v>24</v>
      </c>
      <c r="G135" s="23" t="s">
        <v>24</v>
      </c>
      <c r="H135" s="23">
        <v>0.11</v>
      </c>
      <c r="I135">
        <v>2</v>
      </c>
      <c r="J135" s="24" t="str">
        <f>VLOOKUP(H135,[1]Güteklasse!$B$4:$C$8,2)</f>
        <v>A</v>
      </c>
      <c r="K135" t="str">
        <f>VLOOKUP(E135,[1]Händleradressen!$B$3:$E$6,4,0)</f>
        <v>München</v>
      </c>
      <c r="L135" t="s">
        <v>22</v>
      </c>
      <c r="M135" s="21">
        <v>1</v>
      </c>
      <c r="N135" s="22">
        <v>46.53</v>
      </c>
      <c r="O135" s="22">
        <f t="shared" si="3"/>
        <v>46.53</v>
      </c>
      <c r="P135" s="22"/>
    </row>
    <row r="136" spans="1:16" x14ac:dyDescent="0.25">
      <c r="A136" s="20">
        <v>564</v>
      </c>
      <c r="B136" t="s">
        <v>19</v>
      </c>
      <c r="C136" t="s">
        <v>36</v>
      </c>
      <c r="D136" t="s">
        <v>21</v>
      </c>
      <c r="E136" t="s">
        <v>38</v>
      </c>
      <c r="F136" s="23" t="s">
        <v>24</v>
      </c>
      <c r="G136" s="23"/>
      <c r="H136" s="23">
        <v>0.95</v>
      </c>
      <c r="I136">
        <v>4</v>
      </c>
      <c r="J136" s="24" t="str">
        <f>VLOOKUP(H136,[1]Güteklasse!$B$4:$C$8,2)</f>
        <v>E</v>
      </c>
      <c r="K136" t="str">
        <f>VLOOKUP(E136,[1]Händleradressen!$B$3:$E$6,4,0)</f>
        <v>Köln</v>
      </c>
      <c r="L136" t="s">
        <v>27</v>
      </c>
      <c r="M136" s="21">
        <v>123</v>
      </c>
      <c r="N136" s="22">
        <v>0.38</v>
      </c>
      <c r="O136" s="22">
        <f t="shared" si="3"/>
        <v>46.74</v>
      </c>
      <c r="P136" s="22"/>
    </row>
    <row r="137" spans="1:16" x14ac:dyDescent="0.25">
      <c r="A137" s="20">
        <v>132</v>
      </c>
      <c r="B137" t="s">
        <v>32</v>
      </c>
      <c r="C137" t="s">
        <v>31</v>
      </c>
      <c r="D137" t="s">
        <v>33</v>
      </c>
      <c r="E137" t="s">
        <v>28</v>
      </c>
      <c r="F137" s="23" t="s">
        <v>24</v>
      </c>
      <c r="G137" s="23"/>
      <c r="H137" s="23">
        <v>0.22</v>
      </c>
      <c r="I137">
        <v>4</v>
      </c>
      <c r="J137" s="24" t="str">
        <f>VLOOKUP(H137,[1]Güteklasse!$B$4:$C$8,2)</f>
        <v>A</v>
      </c>
      <c r="K137" t="str">
        <f>VLOOKUP(E137,[1]Händleradressen!$B$3:$E$6,4,0)</f>
        <v>München</v>
      </c>
      <c r="L137" t="s">
        <v>27</v>
      </c>
      <c r="M137" s="21">
        <v>599</v>
      </c>
      <c r="N137" s="22">
        <v>0.9</v>
      </c>
      <c r="O137" s="22">
        <f t="shared" si="3"/>
        <v>539.1</v>
      </c>
      <c r="P137" s="22"/>
    </row>
    <row r="138" spans="1:16" x14ac:dyDescent="0.25">
      <c r="A138" s="20">
        <v>133</v>
      </c>
      <c r="B138" t="s">
        <v>32</v>
      </c>
      <c r="C138" t="s">
        <v>36</v>
      </c>
      <c r="D138" t="s">
        <v>37</v>
      </c>
      <c r="E138" t="s">
        <v>23</v>
      </c>
      <c r="F138" s="23" t="s">
        <v>24</v>
      </c>
      <c r="G138" s="23"/>
      <c r="H138" s="23">
        <v>0.22</v>
      </c>
      <c r="I138">
        <v>3</v>
      </c>
      <c r="J138" s="24" t="str">
        <f>VLOOKUP(H138,[1]Güteklasse!$B$4:$C$8,2)</f>
        <v>A</v>
      </c>
      <c r="K138" t="str">
        <f>VLOOKUP(E138,[1]Händleradressen!$B$3:$E$6,4,0)</f>
        <v>Düsseldorf</v>
      </c>
      <c r="L138" t="s">
        <v>27</v>
      </c>
      <c r="M138" s="21">
        <v>1000</v>
      </c>
      <c r="N138" s="22">
        <v>0.77</v>
      </c>
      <c r="O138" s="22">
        <f t="shared" si="3"/>
        <v>770</v>
      </c>
      <c r="P138" s="22"/>
    </row>
    <row r="139" spans="1:16" x14ac:dyDescent="0.25">
      <c r="A139" s="20">
        <v>134</v>
      </c>
      <c r="B139" t="s">
        <v>29</v>
      </c>
      <c r="C139" t="s">
        <v>25</v>
      </c>
      <c r="D139" t="s">
        <v>33</v>
      </c>
      <c r="E139" t="s">
        <v>38</v>
      </c>
      <c r="F139" s="23" t="s">
        <v>24</v>
      </c>
      <c r="G139" s="23"/>
      <c r="H139" s="23">
        <v>0.23</v>
      </c>
      <c r="I139">
        <v>4</v>
      </c>
      <c r="J139" s="24" t="str">
        <f>VLOOKUP(H139,[1]Güteklasse!$B$4:$C$8,2)</f>
        <v>A</v>
      </c>
      <c r="K139" t="str">
        <f>VLOOKUP(E139,[1]Händleradressen!$B$3:$E$6,4,0)</f>
        <v>Köln</v>
      </c>
      <c r="L139" t="s">
        <v>22</v>
      </c>
      <c r="M139" s="21">
        <v>17</v>
      </c>
      <c r="N139" s="22">
        <v>51.84</v>
      </c>
      <c r="O139" s="22">
        <f t="shared" si="3"/>
        <v>881.28000000000009</v>
      </c>
      <c r="P139" s="22"/>
    </row>
    <row r="140" spans="1:16" x14ac:dyDescent="0.25">
      <c r="A140" s="20">
        <v>135</v>
      </c>
      <c r="B140" t="s">
        <v>32</v>
      </c>
      <c r="C140" t="s">
        <v>20</v>
      </c>
      <c r="D140" t="s">
        <v>21</v>
      </c>
      <c r="E140" t="s">
        <v>38</v>
      </c>
      <c r="F140" s="23" t="s">
        <v>24</v>
      </c>
      <c r="G140" s="23"/>
      <c r="H140" s="23">
        <v>0.23</v>
      </c>
      <c r="I140">
        <v>3</v>
      </c>
      <c r="J140" s="24" t="str">
        <f>VLOOKUP(H140,[1]Güteklasse!$B$4:$C$8,2)</f>
        <v>A</v>
      </c>
      <c r="K140" t="str">
        <f>VLOOKUP(E140,[1]Händleradressen!$B$3:$E$6,4,0)</f>
        <v>Köln</v>
      </c>
      <c r="L140" t="s">
        <v>22</v>
      </c>
      <c r="M140" s="21">
        <v>13</v>
      </c>
      <c r="N140" s="22">
        <v>45.9</v>
      </c>
      <c r="O140" s="22">
        <f t="shared" si="3"/>
        <v>596.69999999999993</v>
      </c>
      <c r="P140" s="22"/>
    </row>
    <row r="141" spans="1:16" x14ac:dyDescent="0.25">
      <c r="A141" s="20">
        <v>136</v>
      </c>
      <c r="B141" t="s">
        <v>32</v>
      </c>
      <c r="C141" t="s">
        <v>36</v>
      </c>
      <c r="D141" t="s">
        <v>26</v>
      </c>
      <c r="E141" t="s">
        <v>30</v>
      </c>
      <c r="F141" s="23" t="s">
        <v>24</v>
      </c>
      <c r="G141" s="23" t="s">
        <v>24</v>
      </c>
      <c r="H141" s="23">
        <v>0.23</v>
      </c>
      <c r="I141">
        <v>3</v>
      </c>
      <c r="J141" s="24" t="str">
        <f>VLOOKUP(H141,[1]Güteklasse!$B$4:$C$8,2)</f>
        <v>A</v>
      </c>
      <c r="K141" t="str">
        <f>VLOOKUP(E141,[1]Händleradressen!$B$3:$E$6,4,0)</f>
        <v>Hamburg</v>
      </c>
      <c r="L141" t="s">
        <v>22</v>
      </c>
      <c r="M141" s="21">
        <v>32</v>
      </c>
      <c r="N141" s="22">
        <v>52.13</v>
      </c>
      <c r="O141" s="22">
        <f t="shared" si="3"/>
        <v>1668.16</v>
      </c>
      <c r="P141" s="22"/>
    </row>
    <row r="142" spans="1:16" x14ac:dyDescent="0.25">
      <c r="A142" s="20">
        <v>137</v>
      </c>
      <c r="B142" t="s">
        <v>32</v>
      </c>
      <c r="C142" t="s">
        <v>25</v>
      </c>
      <c r="D142" t="s">
        <v>33</v>
      </c>
      <c r="E142" t="s">
        <v>23</v>
      </c>
      <c r="F142" s="23"/>
      <c r="G142" s="23" t="s">
        <v>24</v>
      </c>
      <c r="H142" s="23">
        <v>0.23</v>
      </c>
      <c r="I142">
        <v>1</v>
      </c>
      <c r="J142" s="24" t="str">
        <f>VLOOKUP(H142,[1]Güteklasse!$B$4:$C$8,2)</f>
        <v>A</v>
      </c>
      <c r="K142" t="str">
        <f>VLOOKUP(E142,[1]Händleradressen!$B$3:$E$6,4,0)</f>
        <v>Düsseldorf</v>
      </c>
      <c r="L142" t="s">
        <v>22</v>
      </c>
      <c r="M142" s="21">
        <v>2222</v>
      </c>
      <c r="N142" s="22">
        <v>54.97</v>
      </c>
      <c r="O142" s="22">
        <f t="shared" si="3"/>
        <v>122143.34</v>
      </c>
      <c r="P142" s="22"/>
    </row>
    <row r="143" spans="1:16" x14ac:dyDescent="0.25">
      <c r="A143" s="20">
        <v>138</v>
      </c>
      <c r="B143" t="s">
        <v>32</v>
      </c>
      <c r="C143" t="s">
        <v>20</v>
      </c>
      <c r="D143" t="s">
        <v>21</v>
      </c>
      <c r="E143" t="s">
        <v>23</v>
      </c>
      <c r="F143" s="23" t="s">
        <v>24</v>
      </c>
      <c r="G143" s="23" t="s">
        <v>24</v>
      </c>
      <c r="H143" s="23">
        <v>0.23</v>
      </c>
      <c r="I143">
        <v>4</v>
      </c>
      <c r="J143" s="24" t="str">
        <f>VLOOKUP(H143,[1]Güteklasse!$B$4:$C$8,2)</f>
        <v>A</v>
      </c>
      <c r="K143" t="str">
        <f>VLOOKUP(E143,[1]Händleradressen!$B$3:$E$6,4,0)</f>
        <v>Düsseldorf</v>
      </c>
      <c r="L143" t="s">
        <v>22</v>
      </c>
      <c r="M143" s="21">
        <v>3735</v>
      </c>
      <c r="N143" s="22">
        <v>54.62</v>
      </c>
      <c r="O143" s="22">
        <f t="shared" si="3"/>
        <v>204005.69999999998</v>
      </c>
      <c r="P143" s="22"/>
    </row>
    <row r="144" spans="1:16" x14ac:dyDescent="0.25">
      <c r="A144" s="20">
        <v>139</v>
      </c>
      <c r="B144" t="s">
        <v>19</v>
      </c>
      <c r="C144" t="s">
        <v>31</v>
      </c>
      <c r="D144" t="s">
        <v>37</v>
      </c>
      <c r="E144" t="s">
        <v>30</v>
      </c>
      <c r="F144" s="23" t="s">
        <v>24</v>
      </c>
      <c r="G144" s="23"/>
      <c r="H144" s="23">
        <v>0.24</v>
      </c>
      <c r="I144">
        <v>4</v>
      </c>
      <c r="J144" s="24" t="str">
        <f>VLOOKUP(H144,[1]Güteklasse!$B$4:$C$8,2)</f>
        <v>A</v>
      </c>
      <c r="K144" t="str">
        <f>VLOOKUP(E144,[1]Händleradressen!$B$3:$E$6,4,0)</f>
        <v>Hamburg</v>
      </c>
      <c r="L144" t="s">
        <v>27</v>
      </c>
      <c r="M144" s="21">
        <v>1234</v>
      </c>
      <c r="N144" s="22">
        <v>0.47</v>
      </c>
      <c r="O144" s="22">
        <f t="shared" si="3"/>
        <v>579.98</v>
      </c>
      <c r="P144" s="22"/>
    </row>
    <row r="145" spans="1:16" x14ac:dyDescent="0.25">
      <c r="A145" s="20">
        <v>140</v>
      </c>
      <c r="B145" t="s">
        <v>19</v>
      </c>
      <c r="C145" t="s">
        <v>25</v>
      </c>
      <c r="D145" t="s">
        <v>37</v>
      </c>
      <c r="E145" t="s">
        <v>28</v>
      </c>
      <c r="F145" s="23" t="s">
        <v>24</v>
      </c>
      <c r="G145" s="23" t="s">
        <v>24</v>
      </c>
      <c r="H145" s="23">
        <v>0.24</v>
      </c>
      <c r="I145">
        <v>5</v>
      </c>
      <c r="J145" s="24" t="str">
        <f>VLOOKUP(H145,[1]Güteklasse!$B$4:$C$8,2)</f>
        <v>A</v>
      </c>
      <c r="K145" t="str">
        <f>VLOOKUP(E145,[1]Händleradressen!$B$3:$E$6,4,0)</f>
        <v>München</v>
      </c>
      <c r="L145" t="s">
        <v>22</v>
      </c>
      <c r="M145" s="21">
        <v>1321</v>
      </c>
      <c r="N145" s="22">
        <v>45</v>
      </c>
      <c r="O145" s="22">
        <f t="shared" si="3"/>
        <v>59445</v>
      </c>
      <c r="P145" s="22"/>
    </row>
    <row r="146" spans="1:16" x14ac:dyDescent="0.25">
      <c r="A146" s="20">
        <v>141</v>
      </c>
      <c r="B146" t="s">
        <v>19</v>
      </c>
      <c r="C146" t="s">
        <v>20</v>
      </c>
      <c r="D146" t="s">
        <v>37</v>
      </c>
      <c r="E146" t="s">
        <v>23</v>
      </c>
      <c r="F146" s="23"/>
      <c r="G146" s="23" t="s">
        <v>24</v>
      </c>
      <c r="H146" s="23">
        <v>0.24</v>
      </c>
      <c r="I146">
        <v>5</v>
      </c>
      <c r="J146" s="24" t="str">
        <f>VLOOKUP(H146,[1]Güteklasse!$B$4:$C$8,2)</f>
        <v>A</v>
      </c>
      <c r="K146" t="str">
        <f>VLOOKUP(E146,[1]Händleradressen!$B$3:$E$6,4,0)</f>
        <v>Düsseldorf</v>
      </c>
      <c r="L146" t="s">
        <v>22</v>
      </c>
      <c r="M146" s="21">
        <v>5055</v>
      </c>
      <c r="N146" s="22">
        <v>51.34</v>
      </c>
      <c r="O146" s="22">
        <f t="shared" si="3"/>
        <v>259523.7</v>
      </c>
      <c r="P146" s="22"/>
    </row>
    <row r="147" spans="1:16" x14ac:dyDescent="0.25">
      <c r="A147" s="20">
        <v>182</v>
      </c>
      <c r="B147" t="s">
        <v>32</v>
      </c>
      <c r="C147" t="s">
        <v>20</v>
      </c>
      <c r="D147" t="s">
        <v>26</v>
      </c>
      <c r="E147" t="s">
        <v>30</v>
      </c>
      <c r="F147" s="23"/>
      <c r="G147" s="23" t="s">
        <v>24</v>
      </c>
      <c r="H147" s="23">
        <v>0.32</v>
      </c>
      <c r="I147">
        <v>4</v>
      </c>
      <c r="J147" s="24" t="str">
        <f>VLOOKUP(H147,[1]Güteklasse!$B$4:$C$8,2)</f>
        <v>A</v>
      </c>
      <c r="K147" t="str">
        <f>VLOOKUP(E147,[1]Händleradressen!$B$3:$E$6,4,0)</f>
        <v>Hamburg</v>
      </c>
      <c r="L147" t="s">
        <v>22</v>
      </c>
      <c r="M147" s="21">
        <v>1</v>
      </c>
      <c r="N147" s="22">
        <v>47.1</v>
      </c>
      <c r="O147" s="22">
        <f t="shared" si="3"/>
        <v>47.1</v>
      </c>
      <c r="P147" s="22"/>
    </row>
    <row r="148" spans="1:16" x14ac:dyDescent="0.25">
      <c r="A148" s="20">
        <v>245</v>
      </c>
      <c r="B148" t="s">
        <v>29</v>
      </c>
      <c r="C148" t="s">
        <v>25</v>
      </c>
      <c r="D148" t="s">
        <v>33</v>
      </c>
      <c r="E148" t="s">
        <v>38</v>
      </c>
      <c r="F148" s="23" t="s">
        <v>24</v>
      </c>
      <c r="G148" s="23"/>
      <c r="H148" s="23">
        <v>0.4</v>
      </c>
      <c r="I148">
        <v>5</v>
      </c>
      <c r="J148" s="24" t="str">
        <f>VLOOKUP(H148,[1]Güteklasse!$B$4:$C$8,2)</f>
        <v>B</v>
      </c>
      <c r="K148" t="str">
        <f>VLOOKUP(E148,[1]Händleradressen!$B$3:$E$6,4,0)</f>
        <v>Köln</v>
      </c>
      <c r="L148" t="s">
        <v>27</v>
      </c>
      <c r="M148" s="21">
        <v>117</v>
      </c>
      <c r="N148" s="22">
        <v>0.43</v>
      </c>
      <c r="O148" s="22">
        <f t="shared" si="3"/>
        <v>50.31</v>
      </c>
      <c r="P148" s="22"/>
    </row>
    <row r="149" spans="1:16" x14ac:dyDescent="0.25">
      <c r="A149" s="20">
        <v>144</v>
      </c>
      <c r="B149" t="s">
        <v>29</v>
      </c>
      <c r="C149" t="s">
        <v>36</v>
      </c>
      <c r="D149" t="s">
        <v>34</v>
      </c>
      <c r="E149" t="s">
        <v>23</v>
      </c>
      <c r="F149" s="23" t="s">
        <v>24</v>
      </c>
      <c r="G149" s="23"/>
      <c r="H149" s="23">
        <v>0.24</v>
      </c>
      <c r="I149">
        <v>2</v>
      </c>
      <c r="J149" s="24" t="str">
        <f>VLOOKUP(H149,[1]Güteklasse!$B$4:$C$8,2)</f>
        <v>A</v>
      </c>
      <c r="K149" t="str">
        <f>VLOOKUP(E149,[1]Händleradressen!$B$3:$E$6,4,0)</f>
        <v>Düsseldorf</v>
      </c>
      <c r="L149" t="s">
        <v>22</v>
      </c>
      <c r="M149" s="21">
        <v>22</v>
      </c>
      <c r="N149" s="22">
        <v>52.2</v>
      </c>
      <c r="O149" s="22">
        <f t="shared" si="3"/>
        <v>1148.4000000000001</v>
      </c>
      <c r="P149" s="22"/>
    </row>
    <row r="150" spans="1:16" x14ac:dyDescent="0.25">
      <c r="A150" s="20">
        <v>145</v>
      </c>
      <c r="B150" t="s">
        <v>32</v>
      </c>
      <c r="C150" t="s">
        <v>20</v>
      </c>
      <c r="D150" t="s">
        <v>34</v>
      </c>
      <c r="E150" t="s">
        <v>28</v>
      </c>
      <c r="F150" s="23" t="s">
        <v>24</v>
      </c>
      <c r="G150" s="23"/>
      <c r="H150" s="23">
        <v>0.24</v>
      </c>
      <c r="I150">
        <v>4</v>
      </c>
      <c r="J150" s="24" t="str">
        <f>VLOOKUP(H150,[1]Güteklasse!$B$4:$C$8,2)</f>
        <v>A</v>
      </c>
      <c r="K150" t="str">
        <f>VLOOKUP(E150,[1]Händleradressen!$B$3:$E$6,4,0)</f>
        <v>München</v>
      </c>
      <c r="L150" t="s">
        <v>22</v>
      </c>
      <c r="M150" s="21">
        <v>9110</v>
      </c>
      <c r="N150" s="22">
        <v>47.27</v>
      </c>
      <c r="O150" s="22">
        <f t="shared" si="3"/>
        <v>430629.7</v>
      </c>
      <c r="P150" s="22"/>
    </row>
    <row r="151" spans="1:16" x14ac:dyDescent="0.25">
      <c r="A151" s="20">
        <v>483</v>
      </c>
      <c r="B151" t="s">
        <v>29</v>
      </c>
      <c r="C151" t="s">
        <v>20</v>
      </c>
      <c r="D151" t="s">
        <v>21</v>
      </c>
      <c r="E151" t="s">
        <v>23</v>
      </c>
      <c r="F151" s="23"/>
      <c r="G151" s="23"/>
      <c r="H151" s="23">
        <v>0.83</v>
      </c>
      <c r="I151">
        <v>4</v>
      </c>
      <c r="J151" s="24" t="str">
        <f>VLOOKUP(H151,[1]Güteklasse!$B$4:$C$8,2)</f>
        <v>D</v>
      </c>
      <c r="K151" t="str">
        <f>VLOOKUP(E151,[1]Händleradressen!$B$3:$E$6,4,0)</f>
        <v>Düsseldorf</v>
      </c>
      <c r="L151" t="s">
        <v>27</v>
      </c>
      <c r="M151" s="21">
        <v>184</v>
      </c>
      <c r="N151" s="22">
        <v>0.28000000000000003</v>
      </c>
      <c r="O151" s="22">
        <f t="shared" si="3"/>
        <v>51.52</v>
      </c>
      <c r="P151" s="22"/>
    </row>
    <row r="152" spans="1:16" x14ac:dyDescent="0.25">
      <c r="A152" s="20">
        <v>147</v>
      </c>
      <c r="B152" t="s">
        <v>29</v>
      </c>
      <c r="C152" t="s">
        <v>36</v>
      </c>
      <c r="D152" t="s">
        <v>35</v>
      </c>
      <c r="E152" t="s">
        <v>28</v>
      </c>
      <c r="F152" s="23" t="s">
        <v>24</v>
      </c>
      <c r="G152" s="23" t="s">
        <v>24</v>
      </c>
      <c r="H152" s="23">
        <v>0.25</v>
      </c>
      <c r="I152">
        <v>2</v>
      </c>
      <c r="J152" s="24" t="str">
        <f>VLOOKUP(H152,[1]Güteklasse!$B$4:$C$8,2)</f>
        <v>A</v>
      </c>
      <c r="K152" t="str">
        <f>VLOOKUP(E152,[1]Händleradressen!$B$3:$E$6,4,0)</f>
        <v>München</v>
      </c>
      <c r="L152" t="s">
        <v>22</v>
      </c>
      <c r="M152" s="21">
        <v>48</v>
      </c>
      <c r="N152" s="22">
        <v>48.27</v>
      </c>
      <c r="O152" s="22">
        <f t="shared" si="3"/>
        <v>2316.96</v>
      </c>
      <c r="P152" s="22"/>
    </row>
    <row r="153" spans="1:16" x14ac:dyDescent="0.25">
      <c r="A153" s="20">
        <v>238</v>
      </c>
      <c r="B153" t="s">
        <v>32</v>
      </c>
      <c r="C153" t="s">
        <v>31</v>
      </c>
      <c r="D153" t="s">
        <v>26</v>
      </c>
      <c r="E153" t="s">
        <v>28</v>
      </c>
      <c r="F153" s="23"/>
      <c r="G153" s="23"/>
      <c r="H153" s="23">
        <v>0.39</v>
      </c>
      <c r="I153">
        <v>3</v>
      </c>
      <c r="J153" s="24" t="str">
        <f>VLOOKUP(H153,[1]Güteklasse!$B$4:$C$8,2)</f>
        <v>B</v>
      </c>
      <c r="K153" t="str">
        <f>VLOOKUP(E153,[1]Händleradressen!$B$3:$E$6,4,0)</f>
        <v>München</v>
      </c>
      <c r="L153" t="s">
        <v>27</v>
      </c>
      <c r="M153" s="21">
        <v>348</v>
      </c>
      <c r="N153" s="22">
        <v>0.15</v>
      </c>
      <c r="O153" s="22">
        <f t="shared" si="3"/>
        <v>52.199999999999996</v>
      </c>
      <c r="P153" s="22"/>
    </row>
    <row r="154" spans="1:16" x14ac:dyDescent="0.25">
      <c r="A154" s="20">
        <v>276</v>
      </c>
      <c r="B154" t="s">
        <v>29</v>
      </c>
      <c r="C154" t="s">
        <v>25</v>
      </c>
      <c r="D154" t="s">
        <v>37</v>
      </c>
      <c r="E154" t="s">
        <v>28</v>
      </c>
      <c r="F154" s="23" t="s">
        <v>24</v>
      </c>
      <c r="G154" s="23"/>
      <c r="H154" s="23">
        <v>0.44</v>
      </c>
      <c r="I154">
        <v>3</v>
      </c>
      <c r="J154" s="24" t="str">
        <f>VLOOKUP(H154,[1]Güteklasse!$B$4:$C$8,2)</f>
        <v>B</v>
      </c>
      <c r="K154" t="str">
        <f>VLOOKUP(E154,[1]Händleradressen!$B$3:$E$6,4,0)</f>
        <v>München</v>
      </c>
      <c r="L154" t="s">
        <v>27</v>
      </c>
      <c r="M154" s="21">
        <v>378</v>
      </c>
      <c r="N154" s="22">
        <v>0.14000000000000001</v>
      </c>
      <c r="O154" s="22">
        <f t="shared" si="3"/>
        <v>52.92</v>
      </c>
      <c r="P154" s="22"/>
    </row>
    <row r="155" spans="1:16" x14ac:dyDescent="0.25">
      <c r="A155" s="20">
        <v>150</v>
      </c>
      <c r="B155" t="s">
        <v>32</v>
      </c>
      <c r="C155" t="s">
        <v>20</v>
      </c>
      <c r="D155" t="s">
        <v>33</v>
      </c>
      <c r="E155" t="s">
        <v>38</v>
      </c>
      <c r="F155" s="23" t="s">
        <v>24</v>
      </c>
      <c r="G155" s="23"/>
      <c r="H155" s="23">
        <v>0.25</v>
      </c>
      <c r="I155">
        <v>2</v>
      </c>
      <c r="J155" s="24" t="str">
        <f>VLOOKUP(H155,[1]Güteklasse!$B$4:$C$8,2)</f>
        <v>A</v>
      </c>
      <c r="K155" t="str">
        <f>VLOOKUP(E155,[1]Händleradressen!$B$3:$E$6,4,0)</f>
        <v>Köln</v>
      </c>
      <c r="L155" t="s">
        <v>22</v>
      </c>
      <c r="M155" s="21">
        <v>44</v>
      </c>
      <c r="N155" s="22">
        <v>48.71</v>
      </c>
      <c r="O155" s="22">
        <f t="shared" si="3"/>
        <v>2143.2400000000002</v>
      </c>
      <c r="P155" s="22"/>
    </row>
    <row r="156" spans="1:16" x14ac:dyDescent="0.25">
      <c r="A156" s="20">
        <v>151</v>
      </c>
      <c r="B156" t="s">
        <v>32</v>
      </c>
      <c r="C156" t="s">
        <v>25</v>
      </c>
      <c r="D156" t="s">
        <v>21</v>
      </c>
      <c r="E156" t="s">
        <v>38</v>
      </c>
      <c r="F156" s="23"/>
      <c r="G156" s="23"/>
      <c r="H156" s="23">
        <v>0.25</v>
      </c>
      <c r="I156">
        <v>3</v>
      </c>
      <c r="J156" s="24" t="str">
        <f>VLOOKUP(H156,[1]Güteklasse!$B$4:$C$8,2)</f>
        <v>A</v>
      </c>
      <c r="K156" t="str">
        <f>VLOOKUP(E156,[1]Händleradressen!$B$3:$E$6,4,0)</f>
        <v>Köln</v>
      </c>
      <c r="L156" t="s">
        <v>27</v>
      </c>
      <c r="M156" s="21">
        <v>9999</v>
      </c>
      <c r="N156" s="22">
        <v>0.72</v>
      </c>
      <c r="O156" s="22">
        <f t="shared" si="3"/>
        <v>7199.28</v>
      </c>
      <c r="P156" s="22"/>
    </row>
    <row r="157" spans="1:16" x14ac:dyDescent="0.25">
      <c r="A157" s="20">
        <v>152</v>
      </c>
      <c r="B157" t="s">
        <v>19</v>
      </c>
      <c r="C157" t="s">
        <v>36</v>
      </c>
      <c r="D157" t="s">
        <v>21</v>
      </c>
      <c r="E157" t="s">
        <v>38</v>
      </c>
      <c r="F157" s="23" t="s">
        <v>24</v>
      </c>
      <c r="G157" s="23" t="s">
        <v>24</v>
      </c>
      <c r="H157" s="23">
        <v>0.26</v>
      </c>
      <c r="I157">
        <v>3</v>
      </c>
      <c r="J157" s="24" t="str">
        <f>VLOOKUP(H157,[1]Güteklasse!$B$4:$C$8,2)</f>
        <v>A</v>
      </c>
      <c r="K157" t="str">
        <f>VLOOKUP(E157,[1]Händleradressen!$B$3:$E$6,4,0)</f>
        <v>Köln</v>
      </c>
      <c r="L157" t="s">
        <v>22</v>
      </c>
      <c r="M157" s="21">
        <v>654</v>
      </c>
      <c r="N157" s="22">
        <v>45.82</v>
      </c>
      <c r="O157" s="22">
        <f t="shared" si="3"/>
        <v>29966.28</v>
      </c>
      <c r="P157" s="22"/>
    </row>
    <row r="158" spans="1:16" x14ac:dyDescent="0.25">
      <c r="A158" s="20">
        <v>153</v>
      </c>
      <c r="B158" t="s">
        <v>19</v>
      </c>
      <c r="C158" t="s">
        <v>36</v>
      </c>
      <c r="D158" t="s">
        <v>26</v>
      </c>
      <c r="E158" t="s">
        <v>30</v>
      </c>
      <c r="F158" s="23" t="s">
        <v>24</v>
      </c>
      <c r="G158" s="23" t="s">
        <v>24</v>
      </c>
      <c r="H158" s="23">
        <v>0.26</v>
      </c>
      <c r="I158">
        <v>1</v>
      </c>
      <c r="J158" s="24" t="str">
        <f>VLOOKUP(H158,[1]Güteklasse!$B$4:$C$8,2)</f>
        <v>A</v>
      </c>
      <c r="K158" t="str">
        <f>VLOOKUP(E158,[1]Händleradressen!$B$3:$E$6,4,0)</f>
        <v>Hamburg</v>
      </c>
      <c r="L158" t="s">
        <v>22</v>
      </c>
      <c r="M158" s="21">
        <v>8488</v>
      </c>
      <c r="N158" s="22">
        <v>54.06</v>
      </c>
      <c r="O158" s="22">
        <f t="shared" si="3"/>
        <v>458861.28</v>
      </c>
      <c r="P158" s="22"/>
    </row>
    <row r="159" spans="1:16" x14ac:dyDescent="0.25">
      <c r="A159" s="20">
        <v>2</v>
      </c>
      <c r="B159" t="s">
        <v>29</v>
      </c>
      <c r="C159" t="s">
        <v>31</v>
      </c>
      <c r="D159" t="s">
        <v>26</v>
      </c>
      <c r="E159" t="s">
        <v>23</v>
      </c>
      <c r="F159" s="23" t="s">
        <v>24</v>
      </c>
      <c r="G159" s="23" t="s">
        <v>24</v>
      </c>
      <c r="H159" s="23">
        <v>0</v>
      </c>
      <c r="I159">
        <v>3</v>
      </c>
      <c r="J159" s="24" t="str">
        <f>VLOOKUP(H159,[1]Güteklasse!$B$4:$C$8,2)</f>
        <v>A</v>
      </c>
      <c r="K159" t="str">
        <f>VLOOKUP(E159,[1]Händleradressen!$B$3:$E$6,4,0)</f>
        <v>Düsseldorf</v>
      </c>
      <c r="L159" t="s">
        <v>22</v>
      </c>
      <c r="M159" s="21">
        <v>1</v>
      </c>
      <c r="N159" s="22">
        <v>53.28</v>
      </c>
      <c r="O159" s="22">
        <f t="shared" si="3"/>
        <v>53.28</v>
      </c>
      <c r="P159" s="22"/>
    </row>
    <row r="160" spans="1:16" x14ac:dyDescent="0.25">
      <c r="A160" s="20">
        <v>155</v>
      </c>
      <c r="B160" t="s">
        <v>32</v>
      </c>
      <c r="C160" t="s">
        <v>20</v>
      </c>
      <c r="D160" t="s">
        <v>26</v>
      </c>
      <c r="E160" t="s">
        <v>23</v>
      </c>
      <c r="F160" s="23" t="s">
        <v>24</v>
      </c>
      <c r="G160" s="23" t="s">
        <v>24</v>
      </c>
      <c r="H160" s="23">
        <v>0.26</v>
      </c>
      <c r="I160">
        <v>3</v>
      </c>
      <c r="J160" s="24" t="str">
        <f>VLOOKUP(H160,[1]Güteklasse!$B$4:$C$8,2)</f>
        <v>A</v>
      </c>
      <c r="K160" t="str">
        <f>VLOOKUP(E160,[1]Händleradressen!$B$3:$E$6,4,0)</f>
        <v>Düsseldorf</v>
      </c>
      <c r="L160" t="s">
        <v>22</v>
      </c>
      <c r="M160" s="21">
        <v>26</v>
      </c>
      <c r="N160" s="22">
        <v>54.65</v>
      </c>
      <c r="O160" s="22">
        <f t="shared" si="3"/>
        <v>1420.8999999999999</v>
      </c>
      <c r="P160" s="22"/>
    </row>
    <row r="161" spans="1:16" x14ac:dyDescent="0.25">
      <c r="A161" s="20">
        <v>156</v>
      </c>
      <c r="B161" t="s">
        <v>19</v>
      </c>
      <c r="C161" t="s">
        <v>36</v>
      </c>
      <c r="D161" t="s">
        <v>33</v>
      </c>
      <c r="E161" t="s">
        <v>23</v>
      </c>
      <c r="F161" s="23" t="s">
        <v>24</v>
      </c>
      <c r="G161" s="23"/>
      <c r="H161" s="23">
        <v>0.27</v>
      </c>
      <c r="I161">
        <v>1</v>
      </c>
      <c r="J161" s="24" t="str">
        <f>VLOOKUP(H161,[1]Güteklasse!$B$4:$C$8,2)</f>
        <v>A</v>
      </c>
      <c r="K161" t="str">
        <f>VLOOKUP(E161,[1]Händleradressen!$B$3:$E$6,4,0)</f>
        <v>Düsseldorf</v>
      </c>
      <c r="L161" t="s">
        <v>27</v>
      </c>
      <c r="M161" s="21">
        <v>4534</v>
      </c>
      <c r="N161" s="22">
        <v>0.24</v>
      </c>
      <c r="O161" s="22">
        <f t="shared" si="3"/>
        <v>1088.1599999999999</v>
      </c>
      <c r="P161" s="22"/>
    </row>
    <row r="162" spans="1:16" x14ac:dyDescent="0.25">
      <c r="A162" s="20">
        <v>157</v>
      </c>
      <c r="B162" t="s">
        <v>19</v>
      </c>
      <c r="C162" t="s">
        <v>25</v>
      </c>
      <c r="D162" t="s">
        <v>34</v>
      </c>
      <c r="E162" t="s">
        <v>38</v>
      </c>
      <c r="F162" s="23" t="s">
        <v>24</v>
      </c>
      <c r="G162" s="23" t="s">
        <v>24</v>
      </c>
      <c r="H162" s="23">
        <v>0.27</v>
      </c>
      <c r="I162">
        <v>5</v>
      </c>
      <c r="J162" s="24" t="str">
        <f>VLOOKUP(H162,[1]Güteklasse!$B$4:$C$8,2)</f>
        <v>A</v>
      </c>
      <c r="K162" t="str">
        <f>VLOOKUP(E162,[1]Händleradressen!$B$3:$E$6,4,0)</f>
        <v>Köln</v>
      </c>
      <c r="L162" t="s">
        <v>22</v>
      </c>
      <c r="M162" s="21">
        <v>363</v>
      </c>
      <c r="N162" s="22">
        <v>49.8</v>
      </c>
      <c r="O162" s="22">
        <f t="shared" si="3"/>
        <v>18077.399999999998</v>
      </c>
      <c r="P162" s="22"/>
    </row>
    <row r="163" spans="1:16" x14ac:dyDescent="0.25">
      <c r="A163" s="20">
        <v>215</v>
      </c>
      <c r="B163" t="s">
        <v>32</v>
      </c>
      <c r="C163" t="s">
        <v>20</v>
      </c>
      <c r="D163" t="s">
        <v>37</v>
      </c>
      <c r="E163" t="s">
        <v>38</v>
      </c>
      <c r="F163" s="23" t="s">
        <v>24</v>
      </c>
      <c r="G163" s="23"/>
      <c r="H163" s="23">
        <v>0.36</v>
      </c>
      <c r="I163">
        <v>3</v>
      </c>
      <c r="J163" s="24" t="str">
        <f>VLOOKUP(H163,[1]Güteklasse!$B$4:$C$8,2)</f>
        <v>B</v>
      </c>
      <c r="K163" t="str">
        <f>VLOOKUP(E163,[1]Händleradressen!$B$3:$E$6,4,0)</f>
        <v>Köln</v>
      </c>
      <c r="L163" t="s">
        <v>27</v>
      </c>
      <c r="M163" s="21">
        <v>100</v>
      </c>
      <c r="N163" s="22">
        <v>0.54</v>
      </c>
      <c r="O163" s="22">
        <f t="shared" si="3"/>
        <v>54</v>
      </c>
      <c r="P163" s="22"/>
    </row>
    <row r="164" spans="1:16" x14ac:dyDescent="0.25">
      <c r="A164" s="20">
        <v>448</v>
      </c>
      <c r="B164" t="s">
        <v>29</v>
      </c>
      <c r="C164" t="s">
        <v>36</v>
      </c>
      <c r="D164" t="s">
        <v>35</v>
      </c>
      <c r="E164" t="s">
        <v>23</v>
      </c>
      <c r="F164" s="23" t="s">
        <v>24</v>
      </c>
      <c r="G164" s="23"/>
      <c r="H164" s="23">
        <v>0.75</v>
      </c>
      <c r="I164">
        <v>4</v>
      </c>
      <c r="J164" s="24" t="str">
        <f>VLOOKUP(H164,[1]Güteklasse!$B$4:$C$8,2)</f>
        <v>D</v>
      </c>
      <c r="K164" t="str">
        <f>VLOOKUP(E164,[1]Händleradressen!$B$3:$E$6,4,0)</f>
        <v>Düsseldorf</v>
      </c>
      <c r="L164" t="s">
        <v>27</v>
      </c>
      <c r="M164" s="21">
        <v>774</v>
      </c>
      <c r="N164" s="22">
        <v>7.0000000000000007E-2</v>
      </c>
      <c r="O164" s="22">
        <f t="shared" si="3"/>
        <v>54.180000000000007</v>
      </c>
      <c r="P164" s="22"/>
    </row>
    <row r="165" spans="1:16" x14ac:dyDescent="0.25">
      <c r="A165" s="20">
        <v>160</v>
      </c>
      <c r="B165" t="s">
        <v>29</v>
      </c>
      <c r="C165" t="s">
        <v>31</v>
      </c>
      <c r="D165" t="s">
        <v>26</v>
      </c>
      <c r="E165" t="s">
        <v>23</v>
      </c>
      <c r="F165" s="23" t="s">
        <v>24</v>
      </c>
      <c r="G165" s="23" t="s">
        <v>24</v>
      </c>
      <c r="H165" s="23">
        <v>0.27</v>
      </c>
      <c r="I165">
        <v>1</v>
      </c>
      <c r="J165" s="24" t="str">
        <f>VLOOKUP(H165,[1]Güteklasse!$B$4:$C$8,2)</f>
        <v>A</v>
      </c>
      <c r="K165" t="str">
        <f>VLOOKUP(E165,[1]Händleradressen!$B$3:$E$6,4,0)</f>
        <v>Düsseldorf</v>
      </c>
      <c r="L165" t="s">
        <v>22</v>
      </c>
      <c r="M165" s="21">
        <v>25</v>
      </c>
      <c r="N165" s="22">
        <v>49.53</v>
      </c>
      <c r="O165" s="22">
        <f t="shared" si="3"/>
        <v>1238.25</v>
      </c>
      <c r="P165" s="22"/>
    </row>
    <row r="166" spans="1:16" x14ac:dyDescent="0.25">
      <c r="A166" s="20">
        <v>327</v>
      </c>
      <c r="B166" t="s">
        <v>32</v>
      </c>
      <c r="C166" t="s">
        <v>25</v>
      </c>
      <c r="D166" t="s">
        <v>37</v>
      </c>
      <c r="E166" t="s">
        <v>28</v>
      </c>
      <c r="F166" s="23"/>
      <c r="G166" s="23"/>
      <c r="H166" s="23">
        <v>0.54</v>
      </c>
      <c r="I166">
        <v>3</v>
      </c>
      <c r="J166" s="24" t="str">
        <f>VLOOKUP(H166,[1]Güteklasse!$B$4:$C$8,2)</f>
        <v>C</v>
      </c>
      <c r="K166" t="str">
        <f>VLOOKUP(E166,[1]Händleradressen!$B$3:$E$6,4,0)</f>
        <v>München</v>
      </c>
      <c r="L166" t="s">
        <v>27</v>
      </c>
      <c r="M166" s="21">
        <v>464</v>
      </c>
      <c r="N166" s="22">
        <v>0.12</v>
      </c>
      <c r="O166" s="22">
        <f t="shared" si="3"/>
        <v>55.68</v>
      </c>
      <c r="P166" s="22"/>
    </row>
    <row r="167" spans="1:16" x14ac:dyDescent="0.25">
      <c r="A167" s="20">
        <v>477</v>
      </c>
      <c r="B167" t="s">
        <v>29</v>
      </c>
      <c r="C167" t="s">
        <v>31</v>
      </c>
      <c r="D167" t="s">
        <v>26</v>
      </c>
      <c r="E167" t="s">
        <v>38</v>
      </c>
      <c r="F167" s="23" t="s">
        <v>24</v>
      </c>
      <c r="G167" s="23"/>
      <c r="H167" s="23">
        <v>0.82</v>
      </c>
      <c r="I167">
        <v>3</v>
      </c>
      <c r="J167" s="24" t="str">
        <f>VLOOKUP(H167,[1]Güteklasse!$B$4:$C$8,2)</f>
        <v>D</v>
      </c>
      <c r="K167" t="str">
        <f>VLOOKUP(E167,[1]Händleradressen!$B$3:$E$6,4,0)</f>
        <v>Köln</v>
      </c>
      <c r="L167" t="s">
        <v>27</v>
      </c>
      <c r="M167" s="21">
        <v>627</v>
      </c>
      <c r="N167" s="22">
        <v>0.09</v>
      </c>
      <c r="O167" s="22">
        <f t="shared" si="3"/>
        <v>56.43</v>
      </c>
      <c r="P167" s="22"/>
    </row>
    <row r="168" spans="1:16" x14ac:dyDescent="0.25">
      <c r="A168" s="20">
        <v>163</v>
      </c>
      <c r="B168" t="s">
        <v>19</v>
      </c>
      <c r="C168" t="s">
        <v>20</v>
      </c>
      <c r="D168" t="s">
        <v>21</v>
      </c>
      <c r="E168" t="s">
        <v>38</v>
      </c>
      <c r="F168" s="23" t="s">
        <v>24</v>
      </c>
      <c r="G168" s="23" t="s">
        <v>24</v>
      </c>
      <c r="H168" s="23">
        <v>0.28000000000000003</v>
      </c>
      <c r="I168">
        <v>4</v>
      </c>
      <c r="J168" s="24" t="str">
        <f>VLOOKUP(H168,[1]Güteklasse!$B$4:$C$8,2)</f>
        <v>A</v>
      </c>
      <c r="K168" t="str">
        <f>VLOOKUP(E168,[1]Händleradressen!$B$3:$E$6,4,0)</f>
        <v>Köln</v>
      </c>
      <c r="L168" t="s">
        <v>22</v>
      </c>
      <c r="M168" s="21">
        <v>9889</v>
      </c>
      <c r="N168" s="22">
        <v>46</v>
      </c>
      <c r="O168" s="22">
        <f t="shared" si="3"/>
        <v>454894</v>
      </c>
      <c r="P168" s="22"/>
    </row>
    <row r="169" spans="1:16" x14ac:dyDescent="0.25">
      <c r="A169" s="20">
        <v>442</v>
      </c>
      <c r="B169" t="s">
        <v>32</v>
      </c>
      <c r="C169" t="s">
        <v>20</v>
      </c>
      <c r="D169" t="s">
        <v>21</v>
      </c>
      <c r="E169" t="s">
        <v>23</v>
      </c>
      <c r="F169" s="23" t="s">
        <v>24</v>
      </c>
      <c r="G169" s="23"/>
      <c r="H169" s="23">
        <v>0.74</v>
      </c>
      <c r="I169">
        <v>4</v>
      </c>
      <c r="J169" s="24" t="str">
        <f>VLOOKUP(H169,[1]Güteklasse!$B$4:$C$8,2)</f>
        <v>D</v>
      </c>
      <c r="K169" t="str">
        <f>VLOOKUP(E169,[1]Händleradressen!$B$3:$E$6,4,0)</f>
        <v>Düsseldorf</v>
      </c>
      <c r="L169" t="s">
        <v>27</v>
      </c>
      <c r="M169" s="21">
        <v>575</v>
      </c>
      <c r="N169" s="22">
        <v>0.1</v>
      </c>
      <c r="O169" s="22">
        <f t="shared" si="3"/>
        <v>57.5</v>
      </c>
      <c r="P169" s="22"/>
    </row>
    <row r="170" spans="1:16" x14ac:dyDescent="0.25">
      <c r="A170" s="20">
        <v>388</v>
      </c>
      <c r="B170" t="s">
        <v>32</v>
      </c>
      <c r="C170" t="s">
        <v>20</v>
      </c>
      <c r="D170" t="s">
        <v>40</v>
      </c>
      <c r="E170" t="s">
        <v>30</v>
      </c>
      <c r="F170" s="23" t="s">
        <v>24</v>
      </c>
      <c r="G170" s="23"/>
      <c r="H170" s="23">
        <v>0.64</v>
      </c>
      <c r="I170">
        <v>1</v>
      </c>
      <c r="J170" s="24" t="str">
        <f>VLOOKUP(H170,[1]Güteklasse!$B$4:$C$8,2)</f>
        <v>D</v>
      </c>
      <c r="K170" t="str">
        <f>VLOOKUP(E170,[1]Händleradressen!$B$3:$E$6,4,0)</f>
        <v>Hamburg</v>
      </c>
      <c r="L170" t="s">
        <v>27</v>
      </c>
      <c r="M170" s="21">
        <v>860</v>
      </c>
      <c r="N170" s="22">
        <v>7.0000000000000007E-2</v>
      </c>
      <c r="O170" s="22">
        <f t="shared" si="3"/>
        <v>60.2</v>
      </c>
      <c r="P170" s="22"/>
    </row>
    <row r="171" spans="1:16" x14ac:dyDescent="0.25">
      <c r="A171" s="20">
        <v>261</v>
      </c>
      <c r="B171" t="s">
        <v>29</v>
      </c>
      <c r="C171" t="s">
        <v>20</v>
      </c>
      <c r="D171" t="s">
        <v>37</v>
      </c>
      <c r="E171" t="s">
        <v>38</v>
      </c>
      <c r="F171" s="23" t="s">
        <v>24</v>
      </c>
      <c r="G171" s="23"/>
      <c r="H171" s="23">
        <v>0.42</v>
      </c>
      <c r="I171">
        <v>2</v>
      </c>
      <c r="J171" s="24" t="str">
        <f>VLOOKUP(H171,[1]Güteklasse!$B$4:$C$8,2)</f>
        <v>B</v>
      </c>
      <c r="K171" t="str">
        <f>VLOOKUP(E171,[1]Händleradressen!$B$3:$E$6,4,0)</f>
        <v>Köln</v>
      </c>
      <c r="L171" t="s">
        <v>27</v>
      </c>
      <c r="M171" s="21">
        <v>620</v>
      </c>
      <c r="N171" s="22">
        <v>0.1</v>
      </c>
      <c r="O171" s="22">
        <f t="shared" si="3"/>
        <v>62</v>
      </c>
      <c r="P171" s="22"/>
    </row>
    <row r="172" spans="1:16" x14ac:dyDescent="0.25">
      <c r="A172" s="20">
        <v>523</v>
      </c>
      <c r="B172" t="s">
        <v>29</v>
      </c>
      <c r="C172" t="s">
        <v>20</v>
      </c>
      <c r="D172" t="s">
        <v>34</v>
      </c>
      <c r="E172" t="s">
        <v>23</v>
      </c>
      <c r="F172" s="23" t="s">
        <v>24</v>
      </c>
      <c r="G172" s="23"/>
      <c r="H172" s="23">
        <v>0.89</v>
      </c>
      <c r="I172">
        <v>2</v>
      </c>
      <c r="J172" s="24" t="str">
        <f>VLOOKUP(H172,[1]Güteklasse!$B$4:$C$8,2)</f>
        <v>D</v>
      </c>
      <c r="K172" t="str">
        <f>VLOOKUP(E172,[1]Händleradressen!$B$3:$E$6,4,0)</f>
        <v>Düsseldorf</v>
      </c>
      <c r="L172" t="s">
        <v>27</v>
      </c>
      <c r="M172" s="21">
        <v>196</v>
      </c>
      <c r="N172" s="22">
        <v>0.33</v>
      </c>
      <c r="O172" s="22">
        <f t="shared" si="3"/>
        <v>64.680000000000007</v>
      </c>
      <c r="P172" s="22"/>
    </row>
    <row r="173" spans="1:16" x14ac:dyDescent="0.25">
      <c r="A173" s="20">
        <v>510</v>
      </c>
      <c r="B173" t="s">
        <v>32</v>
      </c>
      <c r="C173" t="s">
        <v>20</v>
      </c>
      <c r="D173" t="s">
        <v>26</v>
      </c>
      <c r="E173" t="s">
        <v>23</v>
      </c>
      <c r="F173" s="23" t="s">
        <v>24</v>
      </c>
      <c r="G173" s="23"/>
      <c r="H173" s="23">
        <v>0.87</v>
      </c>
      <c r="I173">
        <v>4</v>
      </c>
      <c r="J173" s="24" t="str">
        <f>VLOOKUP(H173,[1]Güteklasse!$B$4:$C$8,2)</f>
        <v>D</v>
      </c>
      <c r="K173" t="str">
        <f>VLOOKUP(E173,[1]Händleradressen!$B$3:$E$6,4,0)</f>
        <v>Düsseldorf</v>
      </c>
      <c r="L173" t="s">
        <v>27</v>
      </c>
      <c r="M173" s="21">
        <v>827</v>
      </c>
      <c r="N173" s="22">
        <v>0.08</v>
      </c>
      <c r="O173" s="22">
        <f t="shared" si="3"/>
        <v>66.16</v>
      </c>
      <c r="P173" s="22"/>
    </row>
    <row r="174" spans="1:16" x14ac:dyDescent="0.25">
      <c r="A174" s="20">
        <v>415</v>
      </c>
      <c r="B174" t="s">
        <v>32</v>
      </c>
      <c r="C174" t="s">
        <v>36</v>
      </c>
      <c r="D174" t="s">
        <v>34</v>
      </c>
      <c r="E174" t="s">
        <v>30</v>
      </c>
      <c r="F174" s="23" t="s">
        <v>24</v>
      </c>
      <c r="G174" s="23"/>
      <c r="H174" s="23">
        <v>0.68</v>
      </c>
      <c r="I174">
        <v>4</v>
      </c>
      <c r="J174" s="24" t="str">
        <f>VLOOKUP(H174,[1]Güteklasse!$B$4:$C$8,2)</f>
        <v>D</v>
      </c>
      <c r="K174" t="str">
        <f>VLOOKUP(E174,[1]Händleradressen!$B$3:$E$6,4,0)</f>
        <v>Hamburg</v>
      </c>
      <c r="L174" t="s">
        <v>27</v>
      </c>
      <c r="M174" s="21">
        <v>746</v>
      </c>
      <c r="N174" s="22">
        <v>0.09</v>
      </c>
      <c r="O174" s="22">
        <f t="shared" si="3"/>
        <v>67.14</v>
      </c>
      <c r="P174" s="22"/>
    </row>
    <row r="175" spans="1:16" x14ac:dyDescent="0.25">
      <c r="A175" s="20">
        <v>170</v>
      </c>
      <c r="B175" t="s">
        <v>29</v>
      </c>
      <c r="C175" t="s">
        <v>36</v>
      </c>
      <c r="D175" t="s">
        <v>35</v>
      </c>
      <c r="E175" t="s">
        <v>28</v>
      </c>
      <c r="F175" s="23" t="s">
        <v>24</v>
      </c>
      <c r="G175" s="23"/>
      <c r="H175" s="23">
        <v>0.28999999999999998</v>
      </c>
      <c r="I175">
        <v>2</v>
      </c>
      <c r="J175" s="24" t="str">
        <f>VLOOKUP(H175,[1]Güteklasse!$B$4:$C$8,2)</f>
        <v>A</v>
      </c>
      <c r="K175" t="str">
        <f>VLOOKUP(E175,[1]Händleradressen!$B$3:$E$6,4,0)</f>
        <v>München</v>
      </c>
      <c r="L175" t="s">
        <v>27</v>
      </c>
      <c r="M175" s="21">
        <v>759</v>
      </c>
      <c r="N175" s="22">
        <v>0.95</v>
      </c>
      <c r="O175" s="22">
        <f t="shared" si="3"/>
        <v>721.05</v>
      </c>
      <c r="P175" s="22"/>
    </row>
    <row r="176" spans="1:16" x14ac:dyDescent="0.25">
      <c r="A176" s="20">
        <v>216</v>
      </c>
      <c r="B176" t="s">
        <v>32</v>
      </c>
      <c r="C176" t="s">
        <v>36</v>
      </c>
      <c r="D176" t="s">
        <v>21</v>
      </c>
      <c r="E176" t="s">
        <v>38</v>
      </c>
      <c r="F176" s="23" t="s">
        <v>24</v>
      </c>
      <c r="G176" s="23"/>
      <c r="H176" s="23">
        <v>0.36</v>
      </c>
      <c r="I176">
        <v>4</v>
      </c>
      <c r="J176" s="24" t="str">
        <f>VLOOKUP(H176,[1]Güteklasse!$B$4:$C$8,2)</f>
        <v>B</v>
      </c>
      <c r="K176" t="str">
        <f>VLOOKUP(E176,[1]Händleradressen!$B$3:$E$6,4,0)</f>
        <v>Köln</v>
      </c>
      <c r="L176" t="s">
        <v>27</v>
      </c>
      <c r="M176" s="21">
        <v>503</v>
      </c>
      <c r="N176" s="22">
        <v>0.14000000000000001</v>
      </c>
      <c r="O176" s="22">
        <f t="shared" si="3"/>
        <v>70.42</v>
      </c>
      <c r="P176" s="22"/>
    </row>
    <row r="177" spans="1:16" x14ac:dyDescent="0.25">
      <c r="A177" s="20">
        <v>172</v>
      </c>
      <c r="B177" t="s">
        <v>32</v>
      </c>
      <c r="C177" t="s">
        <v>36</v>
      </c>
      <c r="D177" t="s">
        <v>21</v>
      </c>
      <c r="E177" t="s">
        <v>23</v>
      </c>
      <c r="F177" s="23" t="s">
        <v>24</v>
      </c>
      <c r="G177" s="23"/>
      <c r="H177" s="23">
        <v>0.28999999999999998</v>
      </c>
      <c r="I177">
        <v>1</v>
      </c>
      <c r="J177" s="24" t="str">
        <f>VLOOKUP(H177,[1]Güteklasse!$B$4:$C$8,2)</f>
        <v>A</v>
      </c>
      <c r="K177" t="str">
        <f>VLOOKUP(E177,[1]Händleradressen!$B$3:$E$6,4,0)</f>
        <v>Düsseldorf</v>
      </c>
      <c r="L177" t="s">
        <v>27</v>
      </c>
      <c r="M177" s="21">
        <v>643</v>
      </c>
      <c r="N177" s="22">
        <v>0.85</v>
      </c>
      <c r="O177" s="22">
        <f t="shared" si="3"/>
        <v>546.54999999999995</v>
      </c>
      <c r="P177" s="22"/>
    </row>
    <row r="178" spans="1:16" x14ac:dyDescent="0.25">
      <c r="A178" s="20">
        <v>173</v>
      </c>
      <c r="B178" t="s">
        <v>19</v>
      </c>
      <c r="C178" t="s">
        <v>31</v>
      </c>
      <c r="D178" t="s">
        <v>26</v>
      </c>
      <c r="E178" t="s">
        <v>23</v>
      </c>
      <c r="F178" s="23" t="s">
        <v>24</v>
      </c>
      <c r="G178" s="23"/>
      <c r="H178" s="23">
        <v>0.3</v>
      </c>
      <c r="I178">
        <v>1</v>
      </c>
      <c r="J178" s="24" t="str">
        <f>VLOOKUP(H178,[1]Güteklasse!$B$4:$C$8,2)</f>
        <v>A</v>
      </c>
      <c r="K178" t="str">
        <f>VLOOKUP(E178,[1]Händleradressen!$B$3:$E$6,4,0)</f>
        <v>Düsseldorf</v>
      </c>
      <c r="L178" t="s">
        <v>22</v>
      </c>
      <c r="M178" s="21">
        <v>656</v>
      </c>
      <c r="N178" s="22">
        <v>46.92</v>
      </c>
      <c r="O178" s="22">
        <f t="shared" si="3"/>
        <v>30779.52</v>
      </c>
      <c r="P178" s="22"/>
    </row>
    <row r="179" spans="1:16" x14ac:dyDescent="0.25">
      <c r="A179" s="20">
        <v>174</v>
      </c>
      <c r="B179" t="s">
        <v>29</v>
      </c>
      <c r="C179" t="s">
        <v>25</v>
      </c>
      <c r="D179" t="s">
        <v>26</v>
      </c>
      <c r="E179" t="s">
        <v>23</v>
      </c>
      <c r="F179" s="23" t="s">
        <v>24</v>
      </c>
      <c r="G179" s="23"/>
      <c r="H179" s="23">
        <v>0.3</v>
      </c>
      <c r="I179">
        <v>1</v>
      </c>
      <c r="J179" s="24" t="str">
        <f>VLOOKUP(H179,[1]Güteklasse!$B$4:$C$8,2)</f>
        <v>A</v>
      </c>
      <c r="K179" t="str">
        <f>VLOOKUP(E179,[1]Händleradressen!$B$3:$E$6,4,0)</f>
        <v>Düsseldorf</v>
      </c>
      <c r="L179" t="s">
        <v>22</v>
      </c>
      <c r="M179" s="21">
        <v>42</v>
      </c>
      <c r="N179" s="22">
        <v>48.83</v>
      </c>
      <c r="O179" s="22">
        <f t="shared" si="3"/>
        <v>2050.86</v>
      </c>
      <c r="P179" s="22"/>
    </row>
    <row r="180" spans="1:16" x14ac:dyDescent="0.25">
      <c r="A180" s="20">
        <v>175</v>
      </c>
      <c r="B180" t="s">
        <v>29</v>
      </c>
      <c r="C180" t="s">
        <v>31</v>
      </c>
      <c r="D180" t="s">
        <v>33</v>
      </c>
      <c r="E180" t="s">
        <v>30</v>
      </c>
      <c r="F180" s="23" t="s">
        <v>24</v>
      </c>
      <c r="G180" s="23"/>
      <c r="H180" s="23">
        <v>0.3</v>
      </c>
      <c r="I180">
        <v>2</v>
      </c>
      <c r="J180" s="24" t="str">
        <f>VLOOKUP(H180,[1]Güteklasse!$B$4:$C$8,2)</f>
        <v>A</v>
      </c>
      <c r="K180" t="str">
        <f>VLOOKUP(E180,[1]Händleradressen!$B$3:$E$6,4,0)</f>
        <v>Hamburg</v>
      </c>
      <c r="L180" t="s">
        <v>22</v>
      </c>
      <c r="M180" s="21">
        <v>42</v>
      </c>
      <c r="N180" s="22">
        <v>49.41</v>
      </c>
      <c r="O180" s="22">
        <f t="shared" si="3"/>
        <v>2075.2199999999998</v>
      </c>
      <c r="P180" s="22"/>
    </row>
    <row r="181" spans="1:16" x14ac:dyDescent="0.25">
      <c r="A181" s="20">
        <v>451</v>
      </c>
      <c r="B181" t="s">
        <v>32</v>
      </c>
      <c r="C181" t="s">
        <v>20</v>
      </c>
      <c r="D181" t="s">
        <v>37</v>
      </c>
      <c r="E181" t="s">
        <v>28</v>
      </c>
      <c r="F181" s="23"/>
      <c r="G181" s="23"/>
      <c r="H181" s="23">
        <v>0.75</v>
      </c>
      <c r="I181">
        <v>4</v>
      </c>
      <c r="J181" s="24" t="str">
        <f>VLOOKUP(H181,[1]Güteklasse!$B$4:$C$8,2)</f>
        <v>D</v>
      </c>
      <c r="K181" t="str">
        <f>VLOOKUP(E181,[1]Händleradressen!$B$3:$E$6,4,0)</f>
        <v>München</v>
      </c>
      <c r="L181" t="s">
        <v>27</v>
      </c>
      <c r="M181" s="21">
        <v>156</v>
      </c>
      <c r="N181" s="22">
        <v>0.47</v>
      </c>
      <c r="O181" s="22">
        <f t="shared" si="3"/>
        <v>73.319999999999993</v>
      </c>
      <c r="P181" s="22"/>
    </row>
    <row r="182" spans="1:16" x14ac:dyDescent="0.25">
      <c r="A182" s="20">
        <v>277</v>
      </c>
      <c r="B182" t="s">
        <v>29</v>
      </c>
      <c r="C182" t="s">
        <v>20</v>
      </c>
      <c r="D182" t="s">
        <v>26</v>
      </c>
      <c r="E182" t="s">
        <v>30</v>
      </c>
      <c r="F182" s="23" t="s">
        <v>24</v>
      </c>
      <c r="G182" s="23"/>
      <c r="H182" s="23">
        <v>0.44</v>
      </c>
      <c r="I182">
        <v>2</v>
      </c>
      <c r="J182" s="24" t="str">
        <f>VLOOKUP(H182,[1]Güteklasse!$B$4:$C$8,2)</f>
        <v>B</v>
      </c>
      <c r="K182" t="str">
        <f>VLOOKUP(E182,[1]Händleradressen!$B$3:$E$6,4,0)</f>
        <v>Hamburg</v>
      </c>
      <c r="L182" t="s">
        <v>27</v>
      </c>
      <c r="M182" s="21">
        <v>208</v>
      </c>
      <c r="N182" s="22">
        <v>0.36</v>
      </c>
      <c r="O182" s="22">
        <f t="shared" si="3"/>
        <v>74.88</v>
      </c>
      <c r="P182" s="22"/>
    </row>
    <row r="183" spans="1:16" x14ac:dyDescent="0.25">
      <c r="A183" s="20">
        <v>303</v>
      </c>
      <c r="B183" t="s">
        <v>29</v>
      </c>
      <c r="C183" t="s">
        <v>25</v>
      </c>
      <c r="D183" t="s">
        <v>26</v>
      </c>
      <c r="E183" t="s">
        <v>28</v>
      </c>
      <c r="F183" s="23"/>
      <c r="G183" s="23"/>
      <c r="H183" s="23">
        <v>0.5</v>
      </c>
      <c r="I183">
        <v>2</v>
      </c>
      <c r="J183" s="24" t="str">
        <f>VLOOKUP(H183,[1]Güteklasse!$B$4:$C$8,2)</f>
        <v>C</v>
      </c>
      <c r="K183" t="str">
        <f>VLOOKUP(E183,[1]Händleradressen!$B$3:$E$6,4,0)</f>
        <v>München</v>
      </c>
      <c r="L183" t="s">
        <v>27</v>
      </c>
      <c r="M183" s="21">
        <v>312</v>
      </c>
      <c r="N183" s="22">
        <v>0.24</v>
      </c>
      <c r="O183" s="22">
        <f t="shared" si="3"/>
        <v>74.88</v>
      </c>
      <c r="P183" s="22"/>
    </row>
    <row r="184" spans="1:16" x14ac:dyDescent="0.25">
      <c r="A184" s="20">
        <v>68</v>
      </c>
      <c r="B184" t="s">
        <v>29</v>
      </c>
      <c r="C184" t="s">
        <v>31</v>
      </c>
      <c r="D184" t="s">
        <v>33</v>
      </c>
      <c r="E184" t="s">
        <v>38</v>
      </c>
      <c r="F184" s="23" t="s">
        <v>24</v>
      </c>
      <c r="G184" s="23"/>
      <c r="H184" s="23">
        <v>0.12</v>
      </c>
      <c r="I184">
        <v>4</v>
      </c>
      <c r="J184" s="24" t="str">
        <f>VLOOKUP(H184,[1]Güteklasse!$B$4:$C$8,2)</f>
        <v>A</v>
      </c>
      <c r="K184" t="str">
        <f>VLOOKUP(E184,[1]Händleradressen!$B$3:$E$6,4,0)</f>
        <v>Köln</v>
      </c>
      <c r="L184" t="s">
        <v>27</v>
      </c>
      <c r="M184" s="21">
        <v>198</v>
      </c>
      <c r="N184" s="22">
        <v>0.38</v>
      </c>
      <c r="O184" s="22">
        <f t="shared" si="3"/>
        <v>75.239999999999995</v>
      </c>
      <c r="P184" s="22"/>
    </row>
    <row r="185" spans="1:16" x14ac:dyDescent="0.25">
      <c r="A185" s="20">
        <v>180</v>
      </c>
      <c r="B185" t="s">
        <v>19</v>
      </c>
      <c r="C185" t="s">
        <v>31</v>
      </c>
      <c r="D185" t="s">
        <v>26</v>
      </c>
      <c r="E185" t="s">
        <v>30</v>
      </c>
      <c r="F185" s="23" t="s">
        <v>24</v>
      </c>
      <c r="G185" s="23" t="s">
        <v>24</v>
      </c>
      <c r="H185" s="23">
        <v>0.32</v>
      </c>
      <c r="I185">
        <v>2</v>
      </c>
      <c r="J185" s="24" t="str">
        <f>VLOOKUP(H185,[1]Güteklasse!$B$4:$C$8,2)</f>
        <v>A</v>
      </c>
      <c r="K185" t="str">
        <f>VLOOKUP(E185,[1]Händleradressen!$B$3:$E$6,4,0)</f>
        <v>Hamburg</v>
      </c>
      <c r="L185" t="s">
        <v>22</v>
      </c>
      <c r="M185" s="21">
        <v>234</v>
      </c>
      <c r="N185" s="22">
        <v>45.45</v>
      </c>
      <c r="O185" s="22">
        <f t="shared" si="3"/>
        <v>10635.300000000001</v>
      </c>
      <c r="P185" s="22"/>
    </row>
    <row r="186" spans="1:16" x14ac:dyDescent="0.25">
      <c r="A186" s="20">
        <v>179</v>
      </c>
      <c r="B186" t="s">
        <v>19</v>
      </c>
      <c r="C186" t="s">
        <v>31</v>
      </c>
      <c r="D186" t="s">
        <v>21</v>
      </c>
      <c r="E186" t="s">
        <v>28</v>
      </c>
      <c r="F186" s="23" t="s">
        <v>24</v>
      </c>
      <c r="G186" s="23"/>
      <c r="H186" s="23">
        <v>0.32</v>
      </c>
      <c r="I186">
        <v>4</v>
      </c>
      <c r="J186" s="24" t="str">
        <f>VLOOKUP(H186,[1]Güteklasse!$B$4:$C$8,2)</f>
        <v>A</v>
      </c>
      <c r="K186" t="str">
        <f>VLOOKUP(E186,[1]Händleradressen!$B$3:$E$6,4,0)</f>
        <v>München</v>
      </c>
      <c r="L186" t="s">
        <v>27</v>
      </c>
      <c r="M186" s="21">
        <v>343</v>
      </c>
      <c r="N186" s="22">
        <v>0.22</v>
      </c>
      <c r="O186" s="22">
        <f t="shared" si="3"/>
        <v>75.459999999999994</v>
      </c>
      <c r="P186" s="22"/>
    </row>
    <row r="187" spans="1:16" x14ac:dyDescent="0.25">
      <c r="A187" s="20">
        <v>121</v>
      </c>
      <c r="B187" t="s">
        <v>32</v>
      </c>
      <c r="C187" t="s">
        <v>25</v>
      </c>
      <c r="D187" t="s">
        <v>33</v>
      </c>
      <c r="E187" t="s">
        <v>38</v>
      </c>
      <c r="F187" s="23" t="s">
        <v>24</v>
      </c>
      <c r="G187" s="23"/>
      <c r="H187" s="23">
        <v>0.21</v>
      </c>
      <c r="I187">
        <v>2</v>
      </c>
      <c r="J187" s="24" t="str">
        <f>VLOOKUP(H187,[1]Güteklasse!$B$4:$C$8,2)</f>
        <v>A</v>
      </c>
      <c r="K187" t="str">
        <f>VLOOKUP(E187,[1]Händleradressen!$B$3:$E$6,4,0)</f>
        <v>Köln</v>
      </c>
      <c r="L187" t="s">
        <v>27</v>
      </c>
      <c r="M187" s="21">
        <v>497</v>
      </c>
      <c r="N187" s="22">
        <v>0.16</v>
      </c>
      <c r="O187" s="22">
        <f t="shared" si="3"/>
        <v>79.52</v>
      </c>
      <c r="P187" s="22"/>
    </row>
    <row r="188" spans="1:16" x14ac:dyDescent="0.25">
      <c r="A188" s="20">
        <v>168</v>
      </c>
      <c r="B188" t="s">
        <v>19</v>
      </c>
      <c r="C188" t="s">
        <v>31</v>
      </c>
      <c r="D188" t="s">
        <v>37</v>
      </c>
      <c r="E188" t="s">
        <v>38</v>
      </c>
      <c r="F188" s="23"/>
      <c r="G188" s="23"/>
      <c r="H188" s="23">
        <v>0.28999999999999998</v>
      </c>
      <c r="I188">
        <v>1</v>
      </c>
      <c r="J188" s="24" t="str">
        <f>VLOOKUP(H188,[1]Güteklasse!$B$4:$C$8,2)</f>
        <v>A</v>
      </c>
      <c r="K188" t="str">
        <f>VLOOKUP(E188,[1]Händleradressen!$B$3:$E$6,4,0)</f>
        <v>Köln</v>
      </c>
      <c r="L188" t="s">
        <v>27</v>
      </c>
      <c r="M188" s="21">
        <v>532</v>
      </c>
      <c r="N188" s="22">
        <v>0.15</v>
      </c>
      <c r="O188" s="22">
        <f t="shared" si="3"/>
        <v>79.8</v>
      </c>
      <c r="P188" s="22"/>
    </row>
    <row r="189" spans="1:16" x14ac:dyDescent="0.25">
      <c r="A189" s="20">
        <v>358</v>
      </c>
      <c r="B189" t="s">
        <v>32</v>
      </c>
      <c r="C189" t="s">
        <v>20</v>
      </c>
      <c r="D189" t="s">
        <v>26</v>
      </c>
      <c r="E189" t="s">
        <v>28</v>
      </c>
      <c r="F189" s="23" t="s">
        <v>24</v>
      </c>
      <c r="G189" s="23"/>
      <c r="H189" s="23">
        <v>0.59</v>
      </c>
      <c r="I189">
        <v>3</v>
      </c>
      <c r="J189" s="24" t="str">
        <f>VLOOKUP(H189,[1]Güteklasse!$B$4:$C$8,2)</f>
        <v>D</v>
      </c>
      <c r="K189" t="str">
        <f>VLOOKUP(E189,[1]Händleradressen!$B$3:$E$6,4,0)</f>
        <v>München</v>
      </c>
      <c r="L189" t="s">
        <v>27</v>
      </c>
      <c r="M189" s="21">
        <v>103</v>
      </c>
      <c r="N189" s="22">
        <v>0.8</v>
      </c>
      <c r="O189" s="22">
        <f t="shared" si="3"/>
        <v>82.4</v>
      </c>
      <c r="P189" s="22"/>
    </row>
    <row r="190" spans="1:16" x14ac:dyDescent="0.25">
      <c r="A190" s="20">
        <v>342</v>
      </c>
      <c r="B190" t="s">
        <v>32</v>
      </c>
      <c r="C190" t="s">
        <v>31</v>
      </c>
      <c r="D190" t="s">
        <v>33</v>
      </c>
      <c r="E190" t="s">
        <v>28</v>
      </c>
      <c r="F190" s="23"/>
      <c r="G190" s="23"/>
      <c r="H190" s="23">
        <v>0.56999999999999995</v>
      </c>
      <c r="I190">
        <v>3</v>
      </c>
      <c r="J190" s="24" t="str">
        <f>VLOOKUP(H190,[1]Güteklasse!$B$4:$C$8,2)</f>
        <v>C</v>
      </c>
      <c r="K190" t="str">
        <f>VLOOKUP(E190,[1]Händleradressen!$B$3:$E$6,4,0)</f>
        <v>München</v>
      </c>
      <c r="L190" t="s">
        <v>27</v>
      </c>
      <c r="M190" s="21">
        <v>218</v>
      </c>
      <c r="N190" s="22">
        <v>0.38</v>
      </c>
      <c r="O190" s="22">
        <f t="shared" si="3"/>
        <v>82.84</v>
      </c>
      <c r="P190" s="22"/>
    </row>
    <row r="191" spans="1:16" x14ac:dyDescent="0.25">
      <c r="A191" s="20">
        <v>186</v>
      </c>
      <c r="B191" t="s">
        <v>19</v>
      </c>
      <c r="C191" t="s">
        <v>36</v>
      </c>
      <c r="D191" t="s">
        <v>34</v>
      </c>
      <c r="E191" t="s">
        <v>28</v>
      </c>
      <c r="F191" s="23" t="s">
        <v>24</v>
      </c>
      <c r="G191" s="23"/>
      <c r="H191" s="23">
        <v>0.33</v>
      </c>
      <c r="I191">
        <v>4</v>
      </c>
      <c r="J191" s="24" t="str">
        <f>VLOOKUP(H191,[1]Güteklasse!$B$4:$C$8,2)</f>
        <v>A</v>
      </c>
      <c r="K191" t="str">
        <f>VLOOKUP(E191,[1]Händleradressen!$B$3:$E$6,4,0)</f>
        <v>München</v>
      </c>
      <c r="L191" t="s">
        <v>22</v>
      </c>
      <c r="M191" s="21">
        <v>123</v>
      </c>
      <c r="N191" s="22">
        <v>47.61</v>
      </c>
      <c r="O191" s="22">
        <f t="shared" si="3"/>
        <v>5856.03</v>
      </c>
      <c r="P191" s="22"/>
    </row>
    <row r="192" spans="1:16" x14ac:dyDescent="0.25">
      <c r="A192" s="20">
        <v>187</v>
      </c>
      <c r="B192" t="s">
        <v>19</v>
      </c>
      <c r="C192" t="s">
        <v>20</v>
      </c>
      <c r="D192" t="s">
        <v>34</v>
      </c>
      <c r="E192" t="s">
        <v>38</v>
      </c>
      <c r="F192" s="23" t="s">
        <v>24</v>
      </c>
      <c r="G192" s="23"/>
      <c r="H192" s="23">
        <v>0.33</v>
      </c>
      <c r="I192">
        <v>4</v>
      </c>
      <c r="J192" s="24" t="str">
        <f>VLOOKUP(H192,[1]Güteklasse!$B$4:$C$8,2)</f>
        <v>A</v>
      </c>
      <c r="K192" t="str">
        <f>VLOOKUP(E192,[1]Händleradressen!$B$3:$E$6,4,0)</f>
        <v>Köln</v>
      </c>
      <c r="L192" t="s">
        <v>22</v>
      </c>
      <c r="M192" s="21">
        <v>876</v>
      </c>
      <c r="N192" s="22">
        <v>49.14</v>
      </c>
      <c r="O192" s="22">
        <f t="shared" si="3"/>
        <v>43046.64</v>
      </c>
      <c r="P192" s="22"/>
    </row>
    <row r="193" spans="1:16" x14ac:dyDescent="0.25">
      <c r="A193" s="20">
        <v>188</v>
      </c>
      <c r="B193" t="s">
        <v>19</v>
      </c>
      <c r="C193" t="s">
        <v>25</v>
      </c>
      <c r="D193" t="s">
        <v>34</v>
      </c>
      <c r="E193" t="s">
        <v>38</v>
      </c>
      <c r="F193" s="23" t="s">
        <v>24</v>
      </c>
      <c r="G193" s="23"/>
      <c r="H193" s="23">
        <v>0.33</v>
      </c>
      <c r="I193">
        <v>5</v>
      </c>
      <c r="J193" s="24" t="str">
        <f>VLOOKUP(H193,[1]Güteklasse!$B$4:$C$8,2)</f>
        <v>A</v>
      </c>
      <c r="K193" t="str">
        <f>VLOOKUP(E193,[1]Händleradressen!$B$3:$E$6,4,0)</f>
        <v>Köln</v>
      </c>
      <c r="L193" t="s">
        <v>22</v>
      </c>
      <c r="M193" s="21">
        <v>1235</v>
      </c>
      <c r="N193" s="22">
        <v>48.9</v>
      </c>
      <c r="O193" s="22">
        <f t="shared" si="3"/>
        <v>60391.5</v>
      </c>
      <c r="P193" s="22"/>
    </row>
    <row r="194" spans="1:16" x14ac:dyDescent="0.25">
      <c r="A194" s="20">
        <v>329</v>
      </c>
      <c r="B194" t="s">
        <v>19</v>
      </c>
      <c r="C194" t="s">
        <v>25</v>
      </c>
      <c r="D194" t="s">
        <v>26</v>
      </c>
      <c r="E194" t="s">
        <v>28</v>
      </c>
      <c r="F194" s="23" t="s">
        <v>24</v>
      </c>
      <c r="G194" s="23"/>
      <c r="H194" s="23">
        <v>0.55000000000000004</v>
      </c>
      <c r="I194">
        <v>2</v>
      </c>
      <c r="J194" s="24" t="str">
        <f>VLOOKUP(H194,[1]Güteklasse!$B$4:$C$8,2)</f>
        <v>C</v>
      </c>
      <c r="K194" t="str">
        <f>VLOOKUP(E194,[1]Händleradressen!$B$3:$E$6,4,0)</f>
        <v>München</v>
      </c>
      <c r="L194" t="s">
        <v>27</v>
      </c>
      <c r="M194" s="21">
        <v>556</v>
      </c>
      <c r="N194" s="22">
        <v>0.15</v>
      </c>
      <c r="O194" s="22">
        <f t="shared" si="3"/>
        <v>83.399999999999991</v>
      </c>
      <c r="P194" s="22"/>
    </row>
    <row r="195" spans="1:16" x14ac:dyDescent="0.25">
      <c r="A195" s="20">
        <v>190</v>
      </c>
      <c r="B195" t="s">
        <v>29</v>
      </c>
      <c r="C195" t="s">
        <v>20</v>
      </c>
      <c r="D195" t="s">
        <v>35</v>
      </c>
      <c r="E195" t="s">
        <v>38</v>
      </c>
      <c r="F195" s="23" t="s">
        <v>24</v>
      </c>
      <c r="G195" s="23" t="s">
        <v>24</v>
      </c>
      <c r="H195" s="23">
        <v>0.33</v>
      </c>
      <c r="I195">
        <v>3</v>
      </c>
      <c r="J195" s="24" t="str">
        <f>VLOOKUP(H195,[1]Güteklasse!$B$4:$C$8,2)</f>
        <v>A</v>
      </c>
      <c r="K195" t="str">
        <f>VLOOKUP(E195,[1]Händleradressen!$B$3:$E$6,4,0)</f>
        <v>Köln</v>
      </c>
      <c r="L195" t="s">
        <v>22</v>
      </c>
      <c r="M195" s="21">
        <v>14</v>
      </c>
      <c r="N195" s="22">
        <v>45.87</v>
      </c>
      <c r="O195" s="22">
        <f t="shared" si="3"/>
        <v>642.17999999999995</v>
      </c>
      <c r="P195" s="22"/>
    </row>
    <row r="196" spans="1:16" x14ac:dyDescent="0.25">
      <c r="A196" s="20">
        <v>191</v>
      </c>
      <c r="B196" t="s">
        <v>32</v>
      </c>
      <c r="C196" t="s">
        <v>36</v>
      </c>
      <c r="D196" t="s">
        <v>21</v>
      </c>
      <c r="E196" t="s">
        <v>23</v>
      </c>
      <c r="F196" s="23"/>
      <c r="G196" s="23"/>
      <c r="H196" s="23">
        <v>0.33</v>
      </c>
      <c r="I196">
        <v>4</v>
      </c>
      <c r="J196" s="24" t="str">
        <f>VLOOKUP(H196,[1]Güteklasse!$B$4:$C$8,2)</f>
        <v>A</v>
      </c>
      <c r="K196" t="str">
        <f>VLOOKUP(E196,[1]Händleradressen!$B$3:$E$6,4,0)</f>
        <v>Düsseldorf</v>
      </c>
      <c r="L196" t="s">
        <v>22</v>
      </c>
      <c r="M196" s="21">
        <v>21</v>
      </c>
      <c r="N196" s="22">
        <v>49.13</v>
      </c>
      <c r="O196" s="22">
        <f t="shared" si="3"/>
        <v>1031.73</v>
      </c>
      <c r="P196" s="22"/>
    </row>
    <row r="197" spans="1:16" x14ac:dyDescent="0.25">
      <c r="A197" s="20">
        <v>192</v>
      </c>
      <c r="B197" t="s">
        <v>19</v>
      </c>
      <c r="C197" t="s">
        <v>20</v>
      </c>
      <c r="D197" t="s">
        <v>21</v>
      </c>
      <c r="E197" t="s">
        <v>30</v>
      </c>
      <c r="F197" s="23" t="s">
        <v>24</v>
      </c>
      <c r="G197" s="23"/>
      <c r="H197" s="23">
        <v>0.34</v>
      </c>
      <c r="I197">
        <v>4</v>
      </c>
      <c r="J197" s="24" t="str">
        <f>VLOOKUP(H197,[1]Güteklasse!$B$4:$C$8,2)</f>
        <v>B</v>
      </c>
      <c r="K197" t="str">
        <f>VLOOKUP(E197,[1]Händleradressen!$B$3:$E$6,4,0)</f>
        <v>Hamburg</v>
      </c>
      <c r="L197" t="s">
        <v>27</v>
      </c>
      <c r="M197" s="21">
        <v>8651</v>
      </c>
      <c r="N197" s="22">
        <v>0.69</v>
      </c>
      <c r="O197" s="22">
        <f t="shared" si="3"/>
        <v>5969.19</v>
      </c>
      <c r="P197" s="22"/>
    </row>
    <row r="198" spans="1:16" x14ac:dyDescent="0.25">
      <c r="A198" s="20">
        <v>193</v>
      </c>
      <c r="B198" t="s">
        <v>19</v>
      </c>
      <c r="C198" t="s">
        <v>20</v>
      </c>
      <c r="D198" t="s">
        <v>21</v>
      </c>
      <c r="E198" t="s">
        <v>23</v>
      </c>
      <c r="F198" s="23" t="s">
        <v>24</v>
      </c>
      <c r="G198" s="23"/>
      <c r="H198" s="23">
        <v>0.34</v>
      </c>
      <c r="I198">
        <v>4</v>
      </c>
      <c r="J198" s="24" t="str">
        <f>VLOOKUP(H198,[1]Güteklasse!$B$4:$C$8,2)</f>
        <v>B</v>
      </c>
      <c r="K198" t="str">
        <f>VLOOKUP(E198,[1]Händleradressen!$B$3:$E$6,4,0)</f>
        <v>Düsseldorf</v>
      </c>
      <c r="L198" t="s">
        <v>22</v>
      </c>
      <c r="M198" s="21">
        <v>567</v>
      </c>
      <c r="N198" s="22">
        <v>47.79</v>
      </c>
      <c r="O198" s="22">
        <f t="shared" ref="O198:O261" si="4">M198*N198</f>
        <v>27096.93</v>
      </c>
      <c r="P198" s="22"/>
    </row>
    <row r="199" spans="1:16" x14ac:dyDescent="0.25">
      <c r="A199" s="20">
        <v>194</v>
      </c>
      <c r="B199" t="s">
        <v>19</v>
      </c>
      <c r="C199" t="s">
        <v>20</v>
      </c>
      <c r="D199" t="s">
        <v>26</v>
      </c>
      <c r="E199" t="s">
        <v>38</v>
      </c>
      <c r="F199" s="23" t="s">
        <v>24</v>
      </c>
      <c r="G199" s="23" t="s">
        <v>24</v>
      </c>
      <c r="H199" s="23">
        <v>0.34</v>
      </c>
      <c r="I199">
        <v>3</v>
      </c>
      <c r="J199" s="24" t="str">
        <f>VLOOKUP(H199,[1]Güteklasse!$B$4:$C$8,2)</f>
        <v>B</v>
      </c>
      <c r="K199" t="str">
        <f>VLOOKUP(E199,[1]Händleradressen!$B$3:$E$6,4,0)</f>
        <v>Köln</v>
      </c>
      <c r="L199" t="s">
        <v>22</v>
      </c>
      <c r="M199" s="21">
        <v>1537</v>
      </c>
      <c r="N199" s="22">
        <v>50.89</v>
      </c>
      <c r="O199" s="22">
        <f t="shared" si="4"/>
        <v>78217.930000000008</v>
      </c>
      <c r="P199" s="22"/>
    </row>
    <row r="200" spans="1:16" x14ac:dyDescent="0.25">
      <c r="A200" s="20">
        <v>195</v>
      </c>
      <c r="B200" t="s">
        <v>19</v>
      </c>
      <c r="C200" t="s">
        <v>25</v>
      </c>
      <c r="D200" t="s">
        <v>26</v>
      </c>
      <c r="E200" t="s">
        <v>30</v>
      </c>
      <c r="F200" s="23" t="s">
        <v>24</v>
      </c>
      <c r="G200" s="23"/>
      <c r="H200" s="23">
        <v>0.34</v>
      </c>
      <c r="I200">
        <v>4</v>
      </c>
      <c r="J200" s="24" t="str">
        <f>VLOOKUP(H200,[1]Güteklasse!$B$4:$C$8,2)</f>
        <v>B</v>
      </c>
      <c r="K200" t="str">
        <f>VLOOKUP(E200,[1]Händleradressen!$B$3:$E$6,4,0)</f>
        <v>Hamburg</v>
      </c>
      <c r="L200" t="s">
        <v>22</v>
      </c>
      <c r="M200" s="21">
        <v>5155</v>
      </c>
      <c r="N200" s="22">
        <v>50.9</v>
      </c>
      <c r="O200" s="22">
        <f t="shared" si="4"/>
        <v>262389.5</v>
      </c>
      <c r="P200" s="22"/>
    </row>
    <row r="201" spans="1:16" x14ac:dyDescent="0.25">
      <c r="A201" s="20">
        <v>196</v>
      </c>
      <c r="B201" t="s">
        <v>19</v>
      </c>
      <c r="C201" t="s">
        <v>25</v>
      </c>
      <c r="D201" t="s">
        <v>21</v>
      </c>
      <c r="E201" t="s">
        <v>23</v>
      </c>
      <c r="F201" s="23" t="s">
        <v>24</v>
      </c>
      <c r="G201" s="23"/>
      <c r="H201" s="23">
        <v>0.34</v>
      </c>
      <c r="I201">
        <v>1</v>
      </c>
      <c r="J201" s="24" t="str">
        <f>VLOOKUP(H201,[1]Güteklasse!$B$4:$C$8,2)</f>
        <v>B</v>
      </c>
      <c r="K201" t="str">
        <f>VLOOKUP(E201,[1]Händleradressen!$B$3:$E$6,4,0)</f>
        <v>Düsseldorf</v>
      </c>
      <c r="L201" t="s">
        <v>22</v>
      </c>
      <c r="M201" s="21">
        <v>5155</v>
      </c>
      <c r="N201" s="22">
        <v>51.54</v>
      </c>
      <c r="O201" s="22">
        <f t="shared" si="4"/>
        <v>265688.7</v>
      </c>
      <c r="P201" s="22"/>
    </row>
    <row r="202" spans="1:16" x14ac:dyDescent="0.25">
      <c r="A202" s="20">
        <v>239</v>
      </c>
      <c r="B202" t="s">
        <v>32</v>
      </c>
      <c r="C202" t="s">
        <v>25</v>
      </c>
      <c r="D202" t="s">
        <v>21</v>
      </c>
      <c r="E202" t="s">
        <v>23</v>
      </c>
      <c r="F202" s="23" t="s">
        <v>24</v>
      </c>
      <c r="G202" s="23"/>
      <c r="H202" s="23">
        <v>0.39</v>
      </c>
      <c r="I202">
        <v>4</v>
      </c>
      <c r="J202" s="24" t="str">
        <f>VLOOKUP(H202,[1]Güteklasse!$B$4:$C$8,2)</f>
        <v>B</v>
      </c>
      <c r="K202" t="str">
        <f>VLOOKUP(E202,[1]Händleradressen!$B$3:$E$6,4,0)</f>
        <v>Düsseldorf</v>
      </c>
      <c r="L202" t="s">
        <v>27</v>
      </c>
      <c r="M202" s="21">
        <v>107</v>
      </c>
      <c r="N202" s="22">
        <v>0.78</v>
      </c>
      <c r="O202" s="22">
        <f t="shared" si="4"/>
        <v>83.460000000000008</v>
      </c>
      <c r="P202" s="22"/>
    </row>
    <row r="203" spans="1:16" x14ac:dyDescent="0.25">
      <c r="A203" s="20">
        <v>496</v>
      </c>
      <c r="B203" t="s">
        <v>29</v>
      </c>
      <c r="C203" t="s">
        <v>31</v>
      </c>
      <c r="D203" t="s">
        <v>35</v>
      </c>
      <c r="E203" t="s">
        <v>23</v>
      </c>
      <c r="F203" s="23"/>
      <c r="G203" s="23"/>
      <c r="H203" s="23">
        <v>0.85</v>
      </c>
      <c r="I203">
        <v>4</v>
      </c>
      <c r="J203" s="24" t="str">
        <f>VLOOKUP(H203,[1]Güteklasse!$B$4:$C$8,2)</f>
        <v>D</v>
      </c>
      <c r="K203" t="str">
        <f>VLOOKUP(E203,[1]Händleradressen!$B$3:$E$6,4,0)</f>
        <v>Düsseldorf</v>
      </c>
      <c r="L203" t="s">
        <v>27</v>
      </c>
      <c r="M203" s="21">
        <v>850</v>
      </c>
      <c r="N203" s="22">
        <v>0.1</v>
      </c>
      <c r="O203" s="22">
        <f t="shared" si="4"/>
        <v>85</v>
      </c>
      <c r="P203" s="22"/>
    </row>
    <row r="204" spans="1:16" x14ac:dyDescent="0.25">
      <c r="A204" s="20">
        <v>199</v>
      </c>
      <c r="B204" t="s">
        <v>29</v>
      </c>
      <c r="C204" t="s">
        <v>31</v>
      </c>
      <c r="D204" t="s">
        <v>34</v>
      </c>
      <c r="E204" t="s">
        <v>38</v>
      </c>
      <c r="F204" s="23" t="s">
        <v>24</v>
      </c>
      <c r="G204" s="23" t="s">
        <v>24</v>
      </c>
      <c r="H204" s="23">
        <v>0.34</v>
      </c>
      <c r="I204">
        <v>1</v>
      </c>
      <c r="J204" s="24" t="str">
        <f>VLOOKUP(H204,[1]Güteklasse!$B$4:$C$8,2)</f>
        <v>B</v>
      </c>
      <c r="K204" t="str">
        <f>VLOOKUP(E204,[1]Händleradressen!$B$3:$E$6,4,0)</f>
        <v>Köln</v>
      </c>
      <c r="L204" t="s">
        <v>22</v>
      </c>
      <c r="M204" s="21">
        <v>44</v>
      </c>
      <c r="N204" s="22">
        <v>46.3</v>
      </c>
      <c r="O204" s="22">
        <f t="shared" si="4"/>
        <v>2037.1999999999998</v>
      </c>
      <c r="P204" s="22"/>
    </row>
    <row r="205" spans="1:16" x14ac:dyDescent="0.25">
      <c r="A205" s="20">
        <v>61</v>
      </c>
      <c r="B205" t="s">
        <v>29</v>
      </c>
      <c r="C205" t="s">
        <v>31</v>
      </c>
      <c r="D205" t="s">
        <v>34</v>
      </c>
      <c r="E205" t="s">
        <v>30</v>
      </c>
      <c r="F205" s="23" t="s">
        <v>24</v>
      </c>
      <c r="G205" s="23"/>
      <c r="H205" s="23">
        <v>0.11</v>
      </c>
      <c r="I205">
        <v>4</v>
      </c>
      <c r="J205" s="24" t="str">
        <f>VLOOKUP(H205,[1]Güteklasse!$B$4:$C$8,2)</f>
        <v>A</v>
      </c>
      <c r="K205" t="str">
        <f>VLOOKUP(E205,[1]Händleradressen!$B$3:$E$6,4,0)</f>
        <v>Hamburg</v>
      </c>
      <c r="L205" t="s">
        <v>27</v>
      </c>
      <c r="M205" s="21">
        <v>507</v>
      </c>
      <c r="N205" s="22">
        <v>0.17</v>
      </c>
      <c r="O205" s="22">
        <f t="shared" si="4"/>
        <v>86.190000000000012</v>
      </c>
      <c r="P205" s="22"/>
    </row>
    <row r="206" spans="1:16" x14ac:dyDescent="0.25">
      <c r="A206" s="20">
        <v>201</v>
      </c>
      <c r="B206" t="s">
        <v>32</v>
      </c>
      <c r="C206" t="s">
        <v>25</v>
      </c>
      <c r="D206" t="s">
        <v>34</v>
      </c>
      <c r="E206" t="s">
        <v>38</v>
      </c>
      <c r="F206" s="23" t="s">
        <v>24</v>
      </c>
      <c r="G206" s="23"/>
      <c r="H206" s="23">
        <v>0.34</v>
      </c>
      <c r="I206">
        <v>3</v>
      </c>
      <c r="J206" s="24" t="str">
        <f>VLOOKUP(H206,[1]Güteklasse!$B$4:$C$8,2)</f>
        <v>B</v>
      </c>
      <c r="K206" t="str">
        <f>VLOOKUP(E206,[1]Händleradressen!$B$3:$E$6,4,0)</f>
        <v>Köln</v>
      </c>
      <c r="L206" t="s">
        <v>22</v>
      </c>
      <c r="M206" s="21">
        <v>10</v>
      </c>
      <c r="N206" s="22">
        <v>51.79</v>
      </c>
      <c r="O206" s="22">
        <f t="shared" si="4"/>
        <v>517.9</v>
      </c>
      <c r="P206" s="22"/>
    </row>
    <row r="207" spans="1:16" x14ac:dyDescent="0.25">
      <c r="A207" s="20">
        <v>202</v>
      </c>
      <c r="B207" t="s">
        <v>32</v>
      </c>
      <c r="C207" t="s">
        <v>36</v>
      </c>
      <c r="D207" t="s">
        <v>21</v>
      </c>
      <c r="E207" t="s">
        <v>23</v>
      </c>
      <c r="F207" s="23" t="s">
        <v>24</v>
      </c>
      <c r="G207" s="23" t="s">
        <v>24</v>
      </c>
      <c r="H207" s="23">
        <v>0.34</v>
      </c>
      <c r="I207">
        <v>3</v>
      </c>
      <c r="J207" s="24" t="str">
        <f>VLOOKUP(H207,[1]Güteklasse!$B$4:$C$8,2)</f>
        <v>B</v>
      </c>
      <c r="K207" t="str">
        <f>VLOOKUP(E207,[1]Händleradressen!$B$3:$E$6,4,0)</f>
        <v>Düsseldorf</v>
      </c>
      <c r="L207" t="s">
        <v>22</v>
      </c>
      <c r="M207" s="21">
        <v>15</v>
      </c>
      <c r="N207" s="22">
        <v>54.49</v>
      </c>
      <c r="O207" s="22">
        <f t="shared" si="4"/>
        <v>817.35</v>
      </c>
      <c r="P207" s="22"/>
    </row>
    <row r="208" spans="1:16" x14ac:dyDescent="0.25">
      <c r="A208" s="20">
        <v>203</v>
      </c>
      <c r="B208" t="s">
        <v>32</v>
      </c>
      <c r="C208" t="s">
        <v>25</v>
      </c>
      <c r="D208" t="s">
        <v>34</v>
      </c>
      <c r="E208" t="s">
        <v>38</v>
      </c>
      <c r="F208" s="23" t="s">
        <v>24</v>
      </c>
      <c r="G208" s="23" t="s">
        <v>24</v>
      </c>
      <c r="H208" s="23">
        <v>0.34</v>
      </c>
      <c r="I208">
        <v>2</v>
      </c>
      <c r="J208" s="24" t="str">
        <f>VLOOKUP(H208,[1]Güteklasse!$B$4:$C$8,2)</f>
        <v>B</v>
      </c>
      <c r="K208" t="str">
        <f>VLOOKUP(E208,[1]Händleradressen!$B$3:$E$6,4,0)</f>
        <v>Köln</v>
      </c>
      <c r="L208" t="s">
        <v>22</v>
      </c>
      <c r="M208" s="21">
        <v>27</v>
      </c>
      <c r="N208" s="22">
        <v>50.61</v>
      </c>
      <c r="O208" s="22">
        <f t="shared" si="4"/>
        <v>1366.47</v>
      </c>
      <c r="P208" s="22"/>
    </row>
    <row r="209" spans="1:16" x14ac:dyDescent="0.25">
      <c r="A209" s="20">
        <v>204</v>
      </c>
      <c r="B209" t="s">
        <v>32</v>
      </c>
      <c r="C209" t="s">
        <v>25</v>
      </c>
      <c r="D209" t="s">
        <v>26</v>
      </c>
      <c r="E209" t="s">
        <v>30</v>
      </c>
      <c r="F209" s="23" t="s">
        <v>24</v>
      </c>
      <c r="G209" s="23"/>
      <c r="H209" s="23">
        <v>0.34</v>
      </c>
      <c r="I209">
        <v>4</v>
      </c>
      <c r="J209" s="24" t="str">
        <f>VLOOKUP(H209,[1]Güteklasse!$B$4:$C$8,2)</f>
        <v>B</v>
      </c>
      <c r="K209" t="str">
        <f>VLOOKUP(E209,[1]Händleradressen!$B$3:$E$6,4,0)</f>
        <v>Hamburg</v>
      </c>
      <c r="L209" t="s">
        <v>22</v>
      </c>
      <c r="M209" s="21">
        <v>38</v>
      </c>
      <c r="N209" s="22">
        <v>52.01</v>
      </c>
      <c r="O209" s="22">
        <f t="shared" si="4"/>
        <v>1976.3799999999999</v>
      </c>
      <c r="P209" s="22"/>
    </row>
    <row r="210" spans="1:16" x14ac:dyDescent="0.25">
      <c r="A210" s="20">
        <v>541</v>
      </c>
      <c r="B210" t="s">
        <v>32</v>
      </c>
      <c r="C210" t="s">
        <v>20</v>
      </c>
      <c r="D210" t="s">
        <v>37</v>
      </c>
      <c r="E210" t="s">
        <v>30</v>
      </c>
      <c r="F210" s="23" t="s">
        <v>24</v>
      </c>
      <c r="G210" s="23"/>
      <c r="H210" s="23">
        <v>0.92</v>
      </c>
      <c r="I210">
        <v>4</v>
      </c>
      <c r="J210" s="24" t="str">
        <f>VLOOKUP(H210,[1]Güteklasse!$B$4:$C$8,2)</f>
        <v>E</v>
      </c>
      <c r="K210" t="str">
        <f>VLOOKUP(E210,[1]Händleradressen!$B$3:$E$6,4,0)</f>
        <v>Hamburg</v>
      </c>
      <c r="L210" t="s">
        <v>27</v>
      </c>
      <c r="M210" s="21">
        <v>255</v>
      </c>
      <c r="N210" s="22">
        <v>0.34</v>
      </c>
      <c r="O210" s="22">
        <f t="shared" si="4"/>
        <v>86.7</v>
      </c>
      <c r="P210" s="22"/>
    </row>
    <row r="211" spans="1:16" x14ac:dyDescent="0.25">
      <c r="A211" s="20">
        <v>20</v>
      </c>
      <c r="B211" t="s">
        <v>32</v>
      </c>
      <c r="C211" t="s">
        <v>36</v>
      </c>
      <c r="D211" t="s">
        <v>33</v>
      </c>
      <c r="E211" t="s">
        <v>38</v>
      </c>
      <c r="F211" s="23"/>
      <c r="G211" s="23"/>
      <c r="H211" s="23">
        <v>0.04</v>
      </c>
      <c r="I211">
        <v>1</v>
      </c>
      <c r="J211" s="24" t="str">
        <f>VLOOKUP(H211,[1]Güteklasse!$B$4:$C$8,2)</f>
        <v>A</v>
      </c>
      <c r="K211" t="str">
        <f>VLOOKUP(E211,[1]Händleradressen!$B$3:$E$6,4,0)</f>
        <v>Köln</v>
      </c>
      <c r="L211" t="s">
        <v>27</v>
      </c>
      <c r="M211" s="21">
        <v>542</v>
      </c>
      <c r="N211" s="22">
        <v>0.16</v>
      </c>
      <c r="O211" s="22">
        <f t="shared" si="4"/>
        <v>86.72</v>
      </c>
      <c r="P211" s="22"/>
    </row>
    <row r="212" spans="1:16" x14ac:dyDescent="0.25">
      <c r="A212" s="20">
        <v>10</v>
      </c>
      <c r="B212" t="s">
        <v>32</v>
      </c>
      <c r="C212" t="s">
        <v>31</v>
      </c>
      <c r="D212" t="s">
        <v>34</v>
      </c>
      <c r="E212" t="s">
        <v>38</v>
      </c>
      <c r="F212" s="23"/>
      <c r="G212" s="23"/>
      <c r="H212" s="23">
        <v>0.02</v>
      </c>
      <c r="I212">
        <v>3</v>
      </c>
      <c r="J212" s="24" t="str">
        <f>VLOOKUP(H212,[1]Güteklasse!$B$4:$C$8,2)</f>
        <v>A</v>
      </c>
      <c r="K212" t="str">
        <f>VLOOKUP(E212,[1]Händleradressen!$B$3:$E$6,4,0)</f>
        <v>Köln</v>
      </c>
      <c r="L212" t="s">
        <v>27</v>
      </c>
      <c r="M212" s="21">
        <v>152</v>
      </c>
      <c r="N212" s="22">
        <v>0.59</v>
      </c>
      <c r="O212" s="22">
        <f t="shared" si="4"/>
        <v>89.679999999999993</v>
      </c>
      <c r="P212" s="22"/>
    </row>
    <row r="213" spans="1:16" x14ac:dyDescent="0.25">
      <c r="A213" s="20">
        <v>331</v>
      </c>
      <c r="B213" t="s">
        <v>29</v>
      </c>
      <c r="C213" t="s">
        <v>20</v>
      </c>
      <c r="D213" t="s">
        <v>33</v>
      </c>
      <c r="E213" t="s">
        <v>23</v>
      </c>
      <c r="F213" s="23" t="s">
        <v>24</v>
      </c>
      <c r="G213" s="23"/>
      <c r="H213" s="23">
        <v>0.55000000000000004</v>
      </c>
      <c r="I213">
        <v>3</v>
      </c>
      <c r="J213" s="24" t="str">
        <f>VLOOKUP(H213,[1]Güteklasse!$B$4:$C$8,2)</f>
        <v>C</v>
      </c>
      <c r="K213" t="str">
        <f>VLOOKUP(E213,[1]Händleradressen!$B$3:$E$6,4,0)</f>
        <v>Düsseldorf</v>
      </c>
      <c r="L213" t="s">
        <v>27</v>
      </c>
      <c r="M213" s="21">
        <v>504</v>
      </c>
      <c r="N213" s="22">
        <v>0.18</v>
      </c>
      <c r="O213" s="22">
        <f t="shared" si="4"/>
        <v>90.72</v>
      </c>
      <c r="P213" s="22"/>
    </row>
    <row r="214" spans="1:16" x14ac:dyDescent="0.25">
      <c r="A214" s="20">
        <v>209</v>
      </c>
      <c r="B214" t="s">
        <v>32</v>
      </c>
      <c r="C214" t="s">
        <v>36</v>
      </c>
      <c r="D214" t="s">
        <v>33</v>
      </c>
      <c r="E214" t="s">
        <v>28</v>
      </c>
      <c r="F214" s="23" t="s">
        <v>24</v>
      </c>
      <c r="G214" s="23"/>
      <c r="H214" s="23">
        <v>0.35</v>
      </c>
      <c r="I214">
        <v>2</v>
      </c>
      <c r="J214" s="24" t="str">
        <f>VLOOKUP(H214,[1]Güteklasse!$B$4:$C$8,2)</f>
        <v>B</v>
      </c>
      <c r="K214" t="str">
        <f>VLOOKUP(E214,[1]Händleradressen!$B$3:$E$6,4,0)</f>
        <v>München</v>
      </c>
      <c r="L214" t="s">
        <v>22</v>
      </c>
      <c r="M214" s="21">
        <v>46</v>
      </c>
      <c r="N214" s="22">
        <v>50.3</v>
      </c>
      <c r="O214" s="22">
        <f t="shared" si="4"/>
        <v>2313.7999999999997</v>
      </c>
      <c r="P214" s="22"/>
    </row>
    <row r="215" spans="1:16" x14ac:dyDescent="0.25">
      <c r="A215" s="20">
        <v>154</v>
      </c>
      <c r="B215" t="s">
        <v>32</v>
      </c>
      <c r="C215" t="s">
        <v>25</v>
      </c>
      <c r="D215" t="s">
        <v>26</v>
      </c>
      <c r="E215" t="s">
        <v>38</v>
      </c>
      <c r="F215" s="23" t="s">
        <v>24</v>
      </c>
      <c r="G215" s="23"/>
      <c r="H215" s="23">
        <v>0.26</v>
      </c>
      <c r="I215">
        <v>5</v>
      </c>
      <c r="J215" s="24" t="str">
        <f>VLOOKUP(H215,[1]Güteklasse!$B$4:$C$8,2)</f>
        <v>A</v>
      </c>
      <c r="K215" t="str">
        <f>VLOOKUP(E215,[1]Händleradressen!$B$3:$E$6,4,0)</f>
        <v>Köln</v>
      </c>
      <c r="L215" t="s">
        <v>27</v>
      </c>
      <c r="M215" s="21">
        <v>478</v>
      </c>
      <c r="N215" s="22">
        <v>0.19</v>
      </c>
      <c r="O215" s="22">
        <f t="shared" si="4"/>
        <v>90.820000000000007</v>
      </c>
      <c r="P215" s="22"/>
    </row>
    <row r="216" spans="1:16" x14ac:dyDescent="0.25">
      <c r="A216" s="20">
        <v>101</v>
      </c>
      <c r="B216" t="s">
        <v>29</v>
      </c>
      <c r="C216" t="s">
        <v>20</v>
      </c>
      <c r="D216" t="s">
        <v>26</v>
      </c>
      <c r="E216" t="s">
        <v>30</v>
      </c>
      <c r="F216" s="23" t="s">
        <v>24</v>
      </c>
      <c r="G216" s="23"/>
      <c r="H216" s="23">
        <v>0.18</v>
      </c>
      <c r="I216">
        <v>1</v>
      </c>
      <c r="J216" s="24" t="str">
        <f>VLOOKUP(H216,[1]Güteklasse!$B$4:$C$8,2)</f>
        <v>A</v>
      </c>
      <c r="K216" t="str">
        <f>VLOOKUP(E216,[1]Händleradressen!$B$3:$E$6,4,0)</f>
        <v>Hamburg</v>
      </c>
      <c r="L216" t="s">
        <v>22</v>
      </c>
      <c r="M216" s="21">
        <v>2</v>
      </c>
      <c r="N216" s="22">
        <v>45.55</v>
      </c>
      <c r="O216" s="22">
        <f t="shared" si="4"/>
        <v>91.1</v>
      </c>
      <c r="P216" s="22"/>
    </row>
    <row r="217" spans="1:16" x14ac:dyDescent="0.25">
      <c r="A217" s="20">
        <v>497</v>
      </c>
      <c r="B217" t="s">
        <v>29</v>
      </c>
      <c r="C217" t="s">
        <v>31</v>
      </c>
      <c r="D217" t="s">
        <v>21</v>
      </c>
      <c r="E217" t="s">
        <v>30</v>
      </c>
      <c r="F217" s="23" t="s">
        <v>24</v>
      </c>
      <c r="G217" s="23"/>
      <c r="H217" s="23">
        <v>0.85</v>
      </c>
      <c r="I217">
        <v>1</v>
      </c>
      <c r="J217" s="24" t="str">
        <f>VLOOKUP(H217,[1]Güteklasse!$B$4:$C$8,2)</f>
        <v>D</v>
      </c>
      <c r="K217" t="str">
        <f>VLOOKUP(E217,[1]Händleradressen!$B$3:$E$6,4,0)</f>
        <v>Hamburg</v>
      </c>
      <c r="L217" t="s">
        <v>27</v>
      </c>
      <c r="M217" s="21">
        <v>311</v>
      </c>
      <c r="N217" s="22">
        <v>0.3</v>
      </c>
      <c r="O217" s="22">
        <f t="shared" si="4"/>
        <v>93.3</v>
      </c>
      <c r="P217" s="22"/>
    </row>
    <row r="218" spans="1:16" x14ac:dyDescent="0.25">
      <c r="A218" s="20">
        <v>213</v>
      </c>
      <c r="B218" t="s">
        <v>19</v>
      </c>
      <c r="C218" t="s">
        <v>20</v>
      </c>
      <c r="D218" t="s">
        <v>37</v>
      </c>
      <c r="E218" t="s">
        <v>28</v>
      </c>
      <c r="F218" s="23" t="s">
        <v>24</v>
      </c>
      <c r="G218" s="23" t="s">
        <v>24</v>
      </c>
      <c r="H218" s="23">
        <v>0.36</v>
      </c>
      <c r="I218">
        <v>4</v>
      </c>
      <c r="J218" s="24" t="str">
        <f>VLOOKUP(H218,[1]Güteklasse!$B$4:$C$8,2)</f>
        <v>B</v>
      </c>
      <c r="K218" t="str">
        <f>VLOOKUP(E218,[1]Händleradressen!$B$3:$E$6,4,0)</f>
        <v>München</v>
      </c>
      <c r="L218" t="s">
        <v>22</v>
      </c>
      <c r="M218" s="21">
        <v>488</v>
      </c>
      <c r="N218" s="22">
        <v>50.89</v>
      </c>
      <c r="O218" s="22">
        <f t="shared" si="4"/>
        <v>24834.32</v>
      </c>
      <c r="P218" s="22"/>
    </row>
    <row r="219" spans="1:16" x14ac:dyDescent="0.25">
      <c r="A219" s="20">
        <v>214</v>
      </c>
      <c r="B219" t="s">
        <v>19</v>
      </c>
      <c r="C219" t="s">
        <v>20</v>
      </c>
      <c r="D219" t="s">
        <v>33</v>
      </c>
      <c r="E219" t="s">
        <v>30</v>
      </c>
      <c r="F219" s="23" t="s">
        <v>24</v>
      </c>
      <c r="G219" s="23" t="s">
        <v>24</v>
      </c>
      <c r="H219" s="23">
        <v>0.36</v>
      </c>
      <c r="I219">
        <v>3</v>
      </c>
      <c r="J219" s="24" t="str">
        <f>VLOOKUP(H219,[1]Güteklasse!$B$4:$C$8,2)</f>
        <v>B</v>
      </c>
      <c r="K219" t="str">
        <f>VLOOKUP(E219,[1]Händleradressen!$B$3:$E$6,4,0)</f>
        <v>Hamburg</v>
      </c>
      <c r="L219" t="s">
        <v>22</v>
      </c>
      <c r="M219" s="21">
        <v>1585</v>
      </c>
      <c r="N219" s="22">
        <v>53.47</v>
      </c>
      <c r="O219" s="22">
        <f t="shared" si="4"/>
        <v>84749.95</v>
      </c>
      <c r="P219" s="22"/>
    </row>
    <row r="220" spans="1:16" x14ac:dyDescent="0.25">
      <c r="A220" s="20">
        <v>359</v>
      </c>
      <c r="B220" t="s">
        <v>32</v>
      </c>
      <c r="C220" t="s">
        <v>36</v>
      </c>
      <c r="D220" t="s">
        <v>34</v>
      </c>
      <c r="E220" t="s">
        <v>38</v>
      </c>
      <c r="F220" s="23" t="s">
        <v>24</v>
      </c>
      <c r="G220" s="23"/>
      <c r="H220" s="23">
        <v>0.59</v>
      </c>
      <c r="I220">
        <v>5</v>
      </c>
      <c r="J220" s="24" t="str">
        <f>VLOOKUP(H220,[1]Güteklasse!$B$4:$C$8,2)</f>
        <v>D</v>
      </c>
      <c r="K220" t="str">
        <f>VLOOKUP(E220,[1]Händleradressen!$B$3:$E$6,4,0)</f>
        <v>Köln</v>
      </c>
      <c r="L220" t="s">
        <v>27</v>
      </c>
      <c r="M220" s="21">
        <v>246</v>
      </c>
      <c r="N220" s="22">
        <v>0.38</v>
      </c>
      <c r="O220" s="22">
        <f t="shared" si="4"/>
        <v>93.48</v>
      </c>
      <c r="P220" s="22"/>
    </row>
    <row r="221" spans="1:16" x14ac:dyDescent="0.25">
      <c r="A221" s="20">
        <v>379</v>
      </c>
      <c r="B221" t="s">
        <v>29</v>
      </c>
      <c r="C221" t="s">
        <v>36</v>
      </c>
      <c r="D221" t="s">
        <v>35</v>
      </c>
      <c r="E221" t="s">
        <v>28</v>
      </c>
      <c r="F221" s="23" t="s">
        <v>24</v>
      </c>
      <c r="G221" s="23"/>
      <c r="H221" s="23">
        <v>0.63</v>
      </c>
      <c r="I221">
        <v>3</v>
      </c>
      <c r="J221" s="24" t="str">
        <f>VLOOKUP(H221,[1]Güteklasse!$B$4:$C$8,2)</f>
        <v>D</v>
      </c>
      <c r="K221" t="str">
        <f>VLOOKUP(E221,[1]Händleradressen!$B$3:$E$6,4,0)</f>
        <v>München</v>
      </c>
      <c r="L221" t="s">
        <v>27</v>
      </c>
      <c r="M221" s="21">
        <v>187</v>
      </c>
      <c r="N221" s="22">
        <v>0.5</v>
      </c>
      <c r="O221" s="22">
        <f t="shared" si="4"/>
        <v>93.5</v>
      </c>
      <c r="P221" s="22"/>
    </row>
    <row r="222" spans="1:16" x14ac:dyDescent="0.25">
      <c r="A222" s="20">
        <v>458</v>
      </c>
      <c r="B222" t="s">
        <v>19</v>
      </c>
      <c r="C222" t="s">
        <v>36</v>
      </c>
      <c r="D222" t="s">
        <v>37</v>
      </c>
      <c r="E222" t="s">
        <v>38</v>
      </c>
      <c r="F222" s="23"/>
      <c r="G222" s="23"/>
      <c r="H222" s="23">
        <v>0.77</v>
      </c>
      <c r="I222">
        <v>5</v>
      </c>
      <c r="J222" s="24" t="str">
        <f>VLOOKUP(H222,[1]Güteklasse!$B$4:$C$8,2)</f>
        <v>D</v>
      </c>
      <c r="K222" t="str">
        <f>VLOOKUP(E222,[1]Händleradressen!$B$3:$E$6,4,0)</f>
        <v>Köln</v>
      </c>
      <c r="L222" t="s">
        <v>27</v>
      </c>
      <c r="M222" s="21">
        <v>123</v>
      </c>
      <c r="N222" s="22">
        <v>0.79</v>
      </c>
      <c r="O222" s="22">
        <f t="shared" si="4"/>
        <v>97.17</v>
      </c>
      <c r="P222" s="22"/>
    </row>
    <row r="223" spans="1:16" x14ac:dyDescent="0.25">
      <c r="A223" s="20">
        <v>218</v>
      </c>
      <c r="B223" t="s">
        <v>32</v>
      </c>
      <c r="C223" t="s">
        <v>31</v>
      </c>
      <c r="D223" t="s">
        <v>34</v>
      </c>
      <c r="E223" t="s">
        <v>23</v>
      </c>
      <c r="F223" s="23" t="s">
        <v>24</v>
      </c>
      <c r="G223" s="23"/>
      <c r="H223" s="23">
        <v>0.36</v>
      </c>
      <c r="I223">
        <v>3</v>
      </c>
      <c r="J223" s="24" t="str">
        <f>VLOOKUP(H223,[1]Güteklasse!$B$4:$C$8,2)</f>
        <v>B</v>
      </c>
      <c r="K223" t="str">
        <f>VLOOKUP(E223,[1]Händleradressen!$B$3:$E$6,4,0)</f>
        <v>Düsseldorf</v>
      </c>
      <c r="L223" t="s">
        <v>22</v>
      </c>
      <c r="M223" s="21">
        <v>21</v>
      </c>
      <c r="N223" s="22">
        <v>50.09</v>
      </c>
      <c r="O223" s="22">
        <f t="shared" si="4"/>
        <v>1051.8900000000001</v>
      </c>
      <c r="P223" s="22"/>
    </row>
    <row r="224" spans="1:16" x14ac:dyDescent="0.25">
      <c r="A224" s="20">
        <v>219</v>
      </c>
      <c r="B224" t="s">
        <v>32</v>
      </c>
      <c r="C224" t="s">
        <v>36</v>
      </c>
      <c r="D224" t="s">
        <v>37</v>
      </c>
      <c r="E224" t="s">
        <v>30</v>
      </c>
      <c r="F224" s="23" t="s">
        <v>24</v>
      </c>
      <c r="G224" s="23" t="s">
        <v>24</v>
      </c>
      <c r="H224" s="23">
        <v>0.36</v>
      </c>
      <c r="I224">
        <v>1</v>
      </c>
      <c r="J224" s="24" t="str">
        <f>VLOOKUP(H224,[1]Güteklasse!$B$4:$C$8,2)</f>
        <v>B</v>
      </c>
      <c r="K224" t="str">
        <f>VLOOKUP(E224,[1]Händleradressen!$B$3:$E$6,4,0)</f>
        <v>Hamburg</v>
      </c>
      <c r="L224" t="s">
        <v>22</v>
      </c>
      <c r="M224" s="21">
        <v>23</v>
      </c>
      <c r="N224" s="22">
        <v>48.57</v>
      </c>
      <c r="O224" s="22">
        <f t="shared" si="4"/>
        <v>1117.1099999999999</v>
      </c>
      <c r="P224" s="22"/>
    </row>
    <row r="225" spans="1:16" x14ac:dyDescent="0.25">
      <c r="A225" s="20">
        <v>220</v>
      </c>
      <c r="B225" t="s">
        <v>32</v>
      </c>
      <c r="C225" t="s">
        <v>36</v>
      </c>
      <c r="D225" t="s">
        <v>34</v>
      </c>
      <c r="E225" t="s">
        <v>23</v>
      </c>
      <c r="F225" s="23" t="s">
        <v>24</v>
      </c>
      <c r="G225" s="23"/>
      <c r="H225" s="23">
        <v>0.36</v>
      </c>
      <c r="I225">
        <v>2</v>
      </c>
      <c r="J225" s="24" t="str">
        <f>VLOOKUP(H225,[1]Güteklasse!$B$4:$C$8,2)</f>
        <v>B</v>
      </c>
      <c r="K225" t="str">
        <f>VLOOKUP(E225,[1]Händleradressen!$B$3:$E$6,4,0)</f>
        <v>Düsseldorf</v>
      </c>
      <c r="L225" t="s">
        <v>22</v>
      </c>
      <c r="M225" s="21">
        <v>1111</v>
      </c>
      <c r="N225" s="22">
        <v>48.4</v>
      </c>
      <c r="O225" s="22">
        <f t="shared" si="4"/>
        <v>53772.4</v>
      </c>
      <c r="P225" s="22"/>
    </row>
    <row r="226" spans="1:16" x14ac:dyDescent="0.25">
      <c r="A226" s="20">
        <v>221</v>
      </c>
      <c r="B226" t="s">
        <v>19</v>
      </c>
      <c r="C226" t="s">
        <v>36</v>
      </c>
      <c r="D226" t="s">
        <v>33</v>
      </c>
      <c r="E226" t="s">
        <v>23</v>
      </c>
      <c r="F226" s="23" t="s">
        <v>24</v>
      </c>
      <c r="G226" s="23"/>
      <c r="H226" s="23">
        <v>0.37</v>
      </c>
      <c r="I226">
        <v>4</v>
      </c>
      <c r="J226" s="24" t="str">
        <f>VLOOKUP(H226,[1]Güteklasse!$B$4:$C$8,2)</f>
        <v>B</v>
      </c>
      <c r="K226" t="str">
        <f>VLOOKUP(E226,[1]Händleradressen!$B$3:$E$6,4,0)</f>
        <v>Düsseldorf</v>
      </c>
      <c r="L226" t="s">
        <v>27</v>
      </c>
      <c r="M226" s="21">
        <v>5065</v>
      </c>
      <c r="N226" s="22">
        <v>0.41</v>
      </c>
      <c r="O226" s="22">
        <f t="shared" si="4"/>
        <v>2076.65</v>
      </c>
      <c r="P226" s="22"/>
    </row>
    <row r="227" spans="1:16" x14ac:dyDescent="0.25">
      <c r="A227" s="20">
        <v>222</v>
      </c>
      <c r="B227" t="s">
        <v>19</v>
      </c>
      <c r="C227" t="s">
        <v>31</v>
      </c>
      <c r="D227" t="s">
        <v>34</v>
      </c>
      <c r="E227" t="s">
        <v>28</v>
      </c>
      <c r="F227" s="23" t="s">
        <v>24</v>
      </c>
      <c r="G227" s="23" t="s">
        <v>24</v>
      </c>
      <c r="H227" s="23">
        <v>0.37</v>
      </c>
      <c r="I227">
        <v>4</v>
      </c>
      <c r="J227" s="24" t="str">
        <f>VLOOKUP(H227,[1]Güteklasse!$B$4:$C$8,2)</f>
        <v>B</v>
      </c>
      <c r="K227" t="str">
        <f>VLOOKUP(E227,[1]Händleradressen!$B$3:$E$6,4,0)</f>
        <v>München</v>
      </c>
      <c r="L227" t="s">
        <v>22</v>
      </c>
      <c r="M227" s="21">
        <v>234</v>
      </c>
      <c r="N227" s="22">
        <v>47.73</v>
      </c>
      <c r="O227" s="22">
        <f t="shared" si="4"/>
        <v>11168.82</v>
      </c>
      <c r="P227" s="22"/>
    </row>
    <row r="228" spans="1:16" x14ac:dyDescent="0.25">
      <c r="A228" s="20">
        <v>223</v>
      </c>
      <c r="B228" t="s">
        <v>19</v>
      </c>
      <c r="C228" t="s">
        <v>36</v>
      </c>
      <c r="D228" t="s">
        <v>37</v>
      </c>
      <c r="E228" t="s">
        <v>23</v>
      </c>
      <c r="F228" s="23" t="s">
        <v>24</v>
      </c>
      <c r="G228" s="23" t="s">
        <v>24</v>
      </c>
      <c r="H228" s="23">
        <v>0.37</v>
      </c>
      <c r="I228">
        <v>2</v>
      </c>
      <c r="J228" s="24" t="str">
        <f>VLOOKUP(H228,[1]Güteklasse!$B$4:$C$8,2)</f>
        <v>B</v>
      </c>
      <c r="K228" t="str">
        <f>VLOOKUP(E228,[1]Händleradressen!$B$3:$E$6,4,0)</f>
        <v>Düsseldorf</v>
      </c>
      <c r="L228" t="s">
        <v>22</v>
      </c>
      <c r="M228" s="21">
        <v>555</v>
      </c>
      <c r="N228" s="22">
        <v>51.78</v>
      </c>
      <c r="O228" s="22">
        <f t="shared" si="4"/>
        <v>28737.9</v>
      </c>
      <c r="P228" s="22"/>
    </row>
    <row r="229" spans="1:16" x14ac:dyDescent="0.25">
      <c r="A229" s="20">
        <v>224</v>
      </c>
      <c r="B229" t="s">
        <v>29</v>
      </c>
      <c r="C229" t="s">
        <v>20</v>
      </c>
      <c r="D229" t="s">
        <v>26</v>
      </c>
      <c r="E229" t="s">
        <v>38</v>
      </c>
      <c r="F229" s="23" t="s">
        <v>24</v>
      </c>
      <c r="G229" s="23"/>
      <c r="H229" s="23">
        <v>0.37</v>
      </c>
      <c r="I229">
        <v>4</v>
      </c>
      <c r="J229" s="24" t="str">
        <f>VLOOKUP(H229,[1]Güteklasse!$B$4:$C$8,2)</f>
        <v>B</v>
      </c>
      <c r="K229" t="str">
        <f>VLOOKUP(E229,[1]Händleradressen!$B$3:$E$6,4,0)</f>
        <v>Köln</v>
      </c>
      <c r="L229" t="s">
        <v>22</v>
      </c>
      <c r="M229" s="21">
        <v>18</v>
      </c>
      <c r="N229" s="22">
        <v>54.72</v>
      </c>
      <c r="O229" s="22">
        <f t="shared" si="4"/>
        <v>984.96</v>
      </c>
      <c r="P229" s="22"/>
    </row>
    <row r="230" spans="1:16" x14ac:dyDescent="0.25">
      <c r="A230" s="20">
        <v>225</v>
      </c>
      <c r="B230" t="s">
        <v>29</v>
      </c>
      <c r="C230" t="s">
        <v>31</v>
      </c>
      <c r="D230" t="s">
        <v>26</v>
      </c>
      <c r="E230" t="s">
        <v>38</v>
      </c>
      <c r="F230" s="23" t="s">
        <v>24</v>
      </c>
      <c r="G230" s="23"/>
      <c r="H230" s="23">
        <v>0.37</v>
      </c>
      <c r="I230">
        <v>4</v>
      </c>
      <c r="J230" s="24" t="str">
        <f>VLOOKUP(H230,[1]Güteklasse!$B$4:$C$8,2)</f>
        <v>B</v>
      </c>
      <c r="K230" t="str">
        <f>VLOOKUP(E230,[1]Händleradressen!$B$3:$E$6,4,0)</f>
        <v>Köln</v>
      </c>
      <c r="L230" t="s">
        <v>22</v>
      </c>
      <c r="M230" s="21">
        <v>27</v>
      </c>
      <c r="N230" s="22">
        <v>50.38</v>
      </c>
      <c r="O230" s="22">
        <f t="shared" si="4"/>
        <v>1360.26</v>
      </c>
      <c r="P230" s="22"/>
    </row>
    <row r="231" spans="1:16" x14ac:dyDescent="0.25">
      <c r="A231" s="20">
        <v>309</v>
      </c>
      <c r="B231" t="s">
        <v>32</v>
      </c>
      <c r="C231" t="s">
        <v>31</v>
      </c>
      <c r="D231" t="s">
        <v>21</v>
      </c>
      <c r="E231" t="s">
        <v>23</v>
      </c>
      <c r="F231" s="23" t="s">
        <v>24</v>
      </c>
      <c r="G231" s="23"/>
      <c r="H231" s="23">
        <v>0.51</v>
      </c>
      <c r="I231">
        <v>3</v>
      </c>
      <c r="J231" s="24" t="str">
        <f>VLOOKUP(H231,[1]Güteklasse!$B$4:$C$8,2)</f>
        <v>C</v>
      </c>
      <c r="K231" t="str">
        <f>VLOOKUP(E231,[1]Händleradressen!$B$3:$E$6,4,0)</f>
        <v>Düsseldorf</v>
      </c>
      <c r="L231" t="s">
        <v>27</v>
      </c>
      <c r="M231" s="21">
        <v>218</v>
      </c>
      <c r="N231" s="22">
        <v>0.45</v>
      </c>
      <c r="O231" s="22">
        <f t="shared" si="4"/>
        <v>98.100000000000009</v>
      </c>
      <c r="P231" s="22"/>
    </row>
    <row r="232" spans="1:16" x14ac:dyDescent="0.25">
      <c r="A232" s="20">
        <v>227</v>
      </c>
      <c r="B232" t="s">
        <v>32</v>
      </c>
      <c r="C232" t="s">
        <v>25</v>
      </c>
      <c r="D232" t="s">
        <v>21</v>
      </c>
      <c r="E232" t="s">
        <v>28</v>
      </c>
      <c r="F232" s="23" t="s">
        <v>24</v>
      </c>
      <c r="G232" s="23" t="s">
        <v>24</v>
      </c>
      <c r="H232" s="23">
        <v>0.37</v>
      </c>
      <c r="I232">
        <v>2</v>
      </c>
      <c r="J232" s="24" t="str">
        <f>VLOOKUP(H232,[1]Güteklasse!$B$4:$C$8,2)</f>
        <v>B</v>
      </c>
      <c r="K232" t="str">
        <f>VLOOKUP(E232,[1]Händleradressen!$B$3:$E$6,4,0)</f>
        <v>München</v>
      </c>
      <c r="L232" t="s">
        <v>22</v>
      </c>
      <c r="M232" s="21">
        <v>21</v>
      </c>
      <c r="N232" s="22">
        <v>50.43</v>
      </c>
      <c r="O232" s="22">
        <f t="shared" si="4"/>
        <v>1059.03</v>
      </c>
      <c r="P232" s="22"/>
    </row>
    <row r="233" spans="1:16" x14ac:dyDescent="0.25">
      <c r="A233" s="20">
        <v>228</v>
      </c>
      <c r="B233" t="s">
        <v>32</v>
      </c>
      <c r="C233" t="s">
        <v>25</v>
      </c>
      <c r="D233" t="s">
        <v>34</v>
      </c>
      <c r="E233" t="s">
        <v>30</v>
      </c>
      <c r="F233" s="23" t="s">
        <v>24</v>
      </c>
      <c r="G233" s="23" t="s">
        <v>24</v>
      </c>
      <c r="H233" s="23">
        <v>0.37</v>
      </c>
      <c r="I233">
        <v>4</v>
      </c>
      <c r="J233" s="24" t="str">
        <f>VLOOKUP(H233,[1]Güteklasse!$B$4:$C$8,2)</f>
        <v>B</v>
      </c>
      <c r="K233" t="str">
        <f>VLOOKUP(E233,[1]Händleradressen!$B$3:$E$6,4,0)</f>
        <v>Hamburg</v>
      </c>
      <c r="L233" t="s">
        <v>22</v>
      </c>
      <c r="M233" s="21">
        <v>9496</v>
      </c>
      <c r="N233" s="22">
        <v>48.64</v>
      </c>
      <c r="O233" s="22">
        <f t="shared" si="4"/>
        <v>461885.44</v>
      </c>
      <c r="P233" s="22"/>
    </row>
    <row r="234" spans="1:16" x14ac:dyDescent="0.25">
      <c r="A234" s="20">
        <v>229</v>
      </c>
      <c r="B234" t="s">
        <v>19</v>
      </c>
      <c r="C234" t="s">
        <v>25</v>
      </c>
      <c r="D234" t="s">
        <v>34</v>
      </c>
      <c r="E234" t="s">
        <v>30</v>
      </c>
      <c r="F234" s="23" t="s">
        <v>24</v>
      </c>
      <c r="G234" s="23" t="s">
        <v>24</v>
      </c>
      <c r="H234" s="23">
        <v>0.38</v>
      </c>
      <c r="I234">
        <v>4</v>
      </c>
      <c r="J234" s="24" t="str">
        <f>VLOOKUP(H234,[1]Güteklasse!$B$4:$C$8,2)</f>
        <v>B</v>
      </c>
      <c r="K234" t="str">
        <f>VLOOKUP(E234,[1]Händleradressen!$B$3:$E$6,4,0)</f>
        <v>Hamburg</v>
      </c>
      <c r="L234" t="s">
        <v>22</v>
      </c>
      <c r="M234" s="21">
        <v>1234</v>
      </c>
      <c r="N234" s="22">
        <v>48.9</v>
      </c>
      <c r="O234" s="22">
        <f t="shared" si="4"/>
        <v>60342.6</v>
      </c>
      <c r="P234" s="22"/>
    </row>
    <row r="235" spans="1:16" x14ac:dyDescent="0.25">
      <c r="A235" s="20">
        <v>230</v>
      </c>
      <c r="B235" t="s">
        <v>19</v>
      </c>
      <c r="C235" t="s">
        <v>25</v>
      </c>
      <c r="D235" t="s">
        <v>37</v>
      </c>
      <c r="E235" t="s">
        <v>28</v>
      </c>
      <c r="F235" s="23" t="s">
        <v>24</v>
      </c>
      <c r="G235" s="23"/>
      <c r="H235" s="23">
        <v>0.38</v>
      </c>
      <c r="I235">
        <v>3</v>
      </c>
      <c r="J235" s="24" t="str">
        <f>VLOOKUP(H235,[1]Güteklasse!$B$4:$C$8,2)</f>
        <v>B</v>
      </c>
      <c r="K235" t="str">
        <f>VLOOKUP(E235,[1]Händleradressen!$B$3:$E$6,4,0)</f>
        <v>München</v>
      </c>
      <c r="L235" t="s">
        <v>22</v>
      </c>
      <c r="M235" s="21">
        <v>65</v>
      </c>
      <c r="N235" s="22">
        <v>47.06</v>
      </c>
      <c r="O235" s="22">
        <f t="shared" si="4"/>
        <v>3058.9</v>
      </c>
      <c r="P235" s="22"/>
    </row>
    <row r="236" spans="1:16" x14ac:dyDescent="0.25">
      <c r="A236" s="20">
        <v>231</v>
      </c>
      <c r="B236" t="s">
        <v>19</v>
      </c>
      <c r="C236" t="s">
        <v>36</v>
      </c>
      <c r="D236" t="s">
        <v>37</v>
      </c>
      <c r="E236" t="s">
        <v>30</v>
      </c>
      <c r="F236" s="23" t="s">
        <v>24</v>
      </c>
      <c r="G236" s="23" t="s">
        <v>24</v>
      </c>
      <c r="H236" s="23">
        <v>0.38</v>
      </c>
      <c r="I236">
        <v>2</v>
      </c>
      <c r="J236" s="24" t="str">
        <f>VLOOKUP(H236,[1]Güteklasse!$B$4:$C$8,2)</f>
        <v>B</v>
      </c>
      <c r="K236" t="str">
        <f>VLOOKUP(E236,[1]Händleradressen!$B$3:$E$6,4,0)</f>
        <v>Hamburg</v>
      </c>
      <c r="L236" t="s">
        <v>22</v>
      </c>
      <c r="M236" s="21">
        <v>545</v>
      </c>
      <c r="N236" s="22">
        <v>51.95</v>
      </c>
      <c r="O236" s="22">
        <f t="shared" si="4"/>
        <v>28312.75</v>
      </c>
      <c r="P236" s="22"/>
    </row>
    <row r="237" spans="1:16" x14ac:dyDescent="0.25">
      <c r="A237" s="20">
        <v>232</v>
      </c>
      <c r="B237" t="s">
        <v>19</v>
      </c>
      <c r="C237" t="s">
        <v>20</v>
      </c>
      <c r="D237" t="s">
        <v>26</v>
      </c>
      <c r="E237" t="s">
        <v>38</v>
      </c>
      <c r="F237" s="23" t="s">
        <v>24</v>
      </c>
      <c r="G237" s="23" t="s">
        <v>24</v>
      </c>
      <c r="H237" s="23">
        <v>0.38</v>
      </c>
      <c r="I237">
        <v>3</v>
      </c>
      <c r="J237" s="24" t="str">
        <f>VLOOKUP(H237,[1]Güteklasse!$B$4:$C$8,2)</f>
        <v>B</v>
      </c>
      <c r="K237" t="str">
        <f>VLOOKUP(E237,[1]Händleradressen!$B$3:$E$6,4,0)</f>
        <v>Köln</v>
      </c>
      <c r="L237" t="s">
        <v>22</v>
      </c>
      <c r="M237" s="21">
        <v>5285</v>
      </c>
      <c r="N237" s="22">
        <v>47.44</v>
      </c>
      <c r="O237" s="22">
        <f t="shared" si="4"/>
        <v>250720.4</v>
      </c>
      <c r="P237" s="22"/>
    </row>
    <row r="238" spans="1:16" x14ac:dyDescent="0.25">
      <c r="A238" s="20">
        <v>542</v>
      </c>
      <c r="B238" t="s">
        <v>32</v>
      </c>
      <c r="C238" t="s">
        <v>36</v>
      </c>
      <c r="D238" t="s">
        <v>34</v>
      </c>
      <c r="E238" t="s">
        <v>30</v>
      </c>
      <c r="F238" s="23" t="s">
        <v>24</v>
      </c>
      <c r="G238" s="23"/>
      <c r="H238" s="23">
        <v>0.92</v>
      </c>
      <c r="I238">
        <v>4</v>
      </c>
      <c r="J238" s="24" t="str">
        <f>VLOOKUP(H238,[1]Güteklasse!$B$4:$C$8,2)</f>
        <v>E</v>
      </c>
      <c r="K238" t="str">
        <f>VLOOKUP(E238,[1]Händleradressen!$B$3:$E$6,4,0)</f>
        <v>Hamburg</v>
      </c>
      <c r="L238" t="s">
        <v>27</v>
      </c>
      <c r="M238" s="21">
        <v>895</v>
      </c>
      <c r="N238" s="22">
        <v>0.11</v>
      </c>
      <c r="O238" s="22">
        <f t="shared" si="4"/>
        <v>98.45</v>
      </c>
      <c r="P238" s="22"/>
    </row>
    <row r="239" spans="1:16" x14ac:dyDescent="0.25">
      <c r="A239" s="20">
        <v>127</v>
      </c>
      <c r="B239" t="s">
        <v>19</v>
      </c>
      <c r="C239" t="s">
        <v>20</v>
      </c>
      <c r="D239" t="s">
        <v>26</v>
      </c>
      <c r="E239" t="s">
        <v>23</v>
      </c>
      <c r="F239" s="23" t="s">
        <v>24</v>
      </c>
      <c r="G239" s="23"/>
      <c r="H239" s="23">
        <v>0.22</v>
      </c>
      <c r="I239">
        <v>5</v>
      </c>
      <c r="J239" s="24" t="str">
        <f>VLOOKUP(H239,[1]Güteklasse!$B$4:$C$8,2)</f>
        <v>A</v>
      </c>
      <c r="K239" t="str">
        <f>VLOOKUP(E239,[1]Händleradressen!$B$3:$E$6,4,0)</f>
        <v>Düsseldorf</v>
      </c>
      <c r="L239" t="s">
        <v>27</v>
      </c>
      <c r="M239" s="21">
        <v>988</v>
      </c>
      <c r="N239" s="22">
        <v>0.1</v>
      </c>
      <c r="O239" s="22">
        <f t="shared" si="4"/>
        <v>98.800000000000011</v>
      </c>
      <c r="P239" s="22"/>
    </row>
    <row r="240" spans="1:16" x14ac:dyDescent="0.25">
      <c r="A240" s="20">
        <v>235</v>
      </c>
      <c r="B240" t="s">
        <v>19</v>
      </c>
      <c r="C240" t="s">
        <v>20</v>
      </c>
      <c r="D240" t="s">
        <v>26</v>
      </c>
      <c r="E240" t="s">
        <v>30</v>
      </c>
      <c r="F240" s="23"/>
      <c r="G240" s="23"/>
      <c r="H240" s="23">
        <v>0.39</v>
      </c>
      <c r="I240">
        <v>3</v>
      </c>
      <c r="J240" s="24" t="str">
        <f>VLOOKUP(H240,[1]Güteklasse!$B$4:$C$8,2)</f>
        <v>B</v>
      </c>
      <c r="K240" t="str">
        <f>VLOOKUP(E240,[1]Händleradressen!$B$3:$E$6,4,0)</f>
        <v>Hamburg</v>
      </c>
      <c r="L240" t="s">
        <v>27</v>
      </c>
      <c r="M240" s="21">
        <v>5155</v>
      </c>
      <c r="N240" s="22">
        <v>0.96</v>
      </c>
      <c r="O240" s="22">
        <f t="shared" si="4"/>
        <v>4948.8</v>
      </c>
      <c r="P240" s="22"/>
    </row>
    <row r="241" spans="1:16" x14ac:dyDescent="0.25">
      <c r="A241" s="20">
        <v>463</v>
      </c>
      <c r="B241" t="s">
        <v>32</v>
      </c>
      <c r="C241" t="s">
        <v>36</v>
      </c>
      <c r="D241" t="s">
        <v>34</v>
      </c>
      <c r="E241" t="s">
        <v>38</v>
      </c>
      <c r="F241" s="23" t="s">
        <v>24</v>
      </c>
      <c r="G241" s="23"/>
      <c r="H241" s="23">
        <v>0.77</v>
      </c>
      <c r="I241">
        <v>5</v>
      </c>
      <c r="J241" s="24" t="str">
        <f>VLOOKUP(H241,[1]Güteklasse!$B$4:$C$8,2)</f>
        <v>D</v>
      </c>
      <c r="K241" t="str">
        <f>VLOOKUP(E241,[1]Händleradressen!$B$3:$E$6,4,0)</f>
        <v>Köln</v>
      </c>
      <c r="L241" t="s">
        <v>27</v>
      </c>
      <c r="M241" s="21">
        <v>590</v>
      </c>
      <c r="N241" s="22">
        <v>0.17</v>
      </c>
      <c r="O241" s="22">
        <f t="shared" si="4"/>
        <v>100.30000000000001</v>
      </c>
      <c r="P241" s="22"/>
    </row>
    <row r="242" spans="1:16" x14ac:dyDescent="0.25">
      <c r="A242" s="20">
        <v>371</v>
      </c>
      <c r="B242" t="s">
        <v>29</v>
      </c>
      <c r="C242" t="s">
        <v>25</v>
      </c>
      <c r="D242" t="s">
        <v>33</v>
      </c>
      <c r="E242" t="s">
        <v>30</v>
      </c>
      <c r="F242" s="23" t="s">
        <v>24</v>
      </c>
      <c r="G242" s="23"/>
      <c r="H242" s="23">
        <v>0.62</v>
      </c>
      <c r="I242">
        <v>1</v>
      </c>
      <c r="J242" s="24" t="str">
        <f>VLOOKUP(H242,[1]Güteklasse!$B$4:$C$8,2)</f>
        <v>D</v>
      </c>
      <c r="K242" t="str">
        <f>VLOOKUP(E242,[1]Händleradressen!$B$3:$E$6,4,0)</f>
        <v>Hamburg</v>
      </c>
      <c r="L242" t="s">
        <v>27</v>
      </c>
      <c r="M242" s="21">
        <v>157</v>
      </c>
      <c r="N242" s="22">
        <v>0.64</v>
      </c>
      <c r="O242" s="22">
        <f t="shared" si="4"/>
        <v>100.48</v>
      </c>
      <c r="P242" s="22"/>
    </row>
    <row r="243" spans="1:16" x14ac:dyDescent="0.25">
      <c r="A243" s="20">
        <v>559</v>
      </c>
      <c r="B243" t="s">
        <v>32</v>
      </c>
      <c r="C243" t="s">
        <v>20</v>
      </c>
      <c r="D243" t="s">
        <v>37</v>
      </c>
      <c r="E243" t="s">
        <v>23</v>
      </c>
      <c r="F243" s="23" t="s">
        <v>24</v>
      </c>
      <c r="G243" s="23"/>
      <c r="H243" s="23">
        <v>0.94</v>
      </c>
      <c r="I243">
        <v>1</v>
      </c>
      <c r="J243" s="24" t="str">
        <f>VLOOKUP(H243,[1]Güteklasse!$B$4:$C$8,2)</f>
        <v>E</v>
      </c>
      <c r="K243" t="str">
        <f>VLOOKUP(E243,[1]Händleradressen!$B$3:$E$6,4,0)</f>
        <v>Düsseldorf</v>
      </c>
      <c r="L243" t="s">
        <v>27</v>
      </c>
      <c r="M243" s="21">
        <v>217</v>
      </c>
      <c r="N243" s="22">
        <v>0.47</v>
      </c>
      <c r="O243" s="22">
        <f t="shared" si="4"/>
        <v>101.99</v>
      </c>
      <c r="P243" s="22"/>
    </row>
    <row r="244" spans="1:16" x14ac:dyDescent="0.25">
      <c r="A244" s="20">
        <v>183</v>
      </c>
      <c r="B244" t="s">
        <v>32</v>
      </c>
      <c r="C244" t="s">
        <v>36</v>
      </c>
      <c r="D244" t="s">
        <v>21</v>
      </c>
      <c r="E244" t="s">
        <v>30</v>
      </c>
      <c r="F244" s="23" t="s">
        <v>24</v>
      </c>
      <c r="G244" s="23"/>
      <c r="H244" s="23">
        <v>0.32</v>
      </c>
      <c r="I244">
        <v>1</v>
      </c>
      <c r="J244" s="24" t="str">
        <f>VLOOKUP(H244,[1]Güteklasse!$B$4:$C$8,2)</f>
        <v>A</v>
      </c>
      <c r="K244" t="str">
        <f>VLOOKUP(E244,[1]Händleradressen!$B$3:$E$6,4,0)</f>
        <v>Hamburg</v>
      </c>
      <c r="L244" t="s">
        <v>27</v>
      </c>
      <c r="M244" s="21">
        <v>492</v>
      </c>
      <c r="N244" s="22">
        <v>0.21</v>
      </c>
      <c r="O244" s="22">
        <f t="shared" si="4"/>
        <v>103.32</v>
      </c>
      <c r="P244" s="22"/>
    </row>
    <row r="245" spans="1:16" x14ac:dyDescent="0.25">
      <c r="A245" s="20">
        <v>54</v>
      </c>
      <c r="B245" t="s">
        <v>32</v>
      </c>
      <c r="C245" t="s">
        <v>25</v>
      </c>
      <c r="D245" t="s">
        <v>21</v>
      </c>
      <c r="E245" t="s">
        <v>30</v>
      </c>
      <c r="F245" s="23"/>
      <c r="G245" s="23"/>
      <c r="H245" s="23">
        <v>0.09</v>
      </c>
      <c r="I245">
        <v>3</v>
      </c>
      <c r="J245" s="24" t="str">
        <f>VLOOKUP(H245,[1]Güteklasse!$B$4:$C$8,2)</f>
        <v>A</v>
      </c>
      <c r="K245" t="str">
        <f>VLOOKUP(E245,[1]Händleradressen!$B$3:$E$6,4,0)</f>
        <v>Hamburg</v>
      </c>
      <c r="L245" t="s">
        <v>27</v>
      </c>
      <c r="M245" s="21">
        <v>940</v>
      </c>
      <c r="N245" s="22">
        <v>0.11</v>
      </c>
      <c r="O245" s="22">
        <f t="shared" si="4"/>
        <v>103.4</v>
      </c>
      <c r="P245" s="22"/>
    </row>
    <row r="246" spans="1:16" x14ac:dyDescent="0.25">
      <c r="A246" s="20">
        <v>240</v>
      </c>
      <c r="B246" t="s">
        <v>32</v>
      </c>
      <c r="C246" t="s">
        <v>25</v>
      </c>
      <c r="D246" t="s">
        <v>33</v>
      </c>
      <c r="E246" t="s">
        <v>30</v>
      </c>
      <c r="F246" s="23" t="s">
        <v>24</v>
      </c>
      <c r="G246" s="23"/>
      <c r="H246" s="23">
        <v>0.39</v>
      </c>
      <c r="I246">
        <v>1</v>
      </c>
      <c r="J246" s="24" t="str">
        <f>VLOOKUP(H246,[1]Güteklasse!$B$4:$C$8,2)</f>
        <v>B</v>
      </c>
      <c r="K246" t="str">
        <f>VLOOKUP(E246,[1]Händleradressen!$B$3:$E$6,4,0)</f>
        <v>Hamburg</v>
      </c>
      <c r="L246" t="s">
        <v>27</v>
      </c>
      <c r="M246" s="21">
        <v>480</v>
      </c>
      <c r="N246" s="22">
        <v>0.22</v>
      </c>
      <c r="O246" s="22">
        <f t="shared" si="4"/>
        <v>105.6</v>
      </c>
      <c r="P246" s="22"/>
    </row>
    <row r="247" spans="1:16" x14ac:dyDescent="0.25">
      <c r="A247" s="20">
        <v>242</v>
      </c>
      <c r="B247" t="s">
        <v>32</v>
      </c>
      <c r="C247" t="s">
        <v>20</v>
      </c>
      <c r="D247" t="s">
        <v>21</v>
      </c>
      <c r="E247" t="s">
        <v>28</v>
      </c>
      <c r="F247" s="23"/>
      <c r="G247" s="23"/>
      <c r="H247" s="23">
        <v>0.39</v>
      </c>
      <c r="I247">
        <v>1</v>
      </c>
      <c r="J247" s="24" t="str">
        <f>VLOOKUP(H247,[1]Güteklasse!$B$4:$C$8,2)</f>
        <v>B</v>
      </c>
      <c r="K247" t="str">
        <f>VLOOKUP(E247,[1]Händleradressen!$B$3:$E$6,4,0)</f>
        <v>München</v>
      </c>
      <c r="L247" t="s">
        <v>27</v>
      </c>
      <c r="M247" s="21">
        <v>586</v>
      </c>
      <c r="N247" s="22">
        <v>0.93</v>
      </c>
      <c r="O247" s="22">
        <f t="shared" si="4"/>
        <v>544.98</v>
      </c>
      <c r="P247" s="22"/>
    </row>
    <row r="248" spans="1:16" x14ac:dyDescent="0.25">
      <c r="A248" s="20">
        <v>243</v>
      </c>
      <c r="B248" t="s">
        <v>32</v>
      </c>
      <c r="C248" t="s">
        <v>36</v>
      </c>
      <c r="D248" t="s">
        <v>34</v>
      </c>
      <c r="E248" t="s">
        <v>38</v>
      </c>
      <c r="F248" s="23" t="s">
        <v>24</v>
      </c>
      <c r="G248" s="23" t="s">
        <v>24</v>
      </c>
      <c r="H248" s="23">
        <v>0.39</v>
      </c>
      <c r="I248">
        <v>2</v>
      </c>
      <c r="J248" s="24" t="str">
        <f>VLOOKUP(H248,[1]Güteklasse!$B$4:$C$8,2)</f>
        <v>B</v>
      </c>
      <c r="K248" t="str">
        <f>VLOOKUP(E248,[1]Händleradressen!$B$3:$E$6,4,0)</f>
        <v>Köln</v>
      </c>
      <c r="L248" t="s">
        <v>22</v>
      </c>
      <c r="M248" s="21">
        <v>18</v>
      </c>
      <c r="N248" s="22">
        <v>49.33</v>
      </c>
      <c r="O248" s="22">
        <f t="shared" si="4"/>
        <v>887.93999999999994</v>
      </c>
      <c r="P248" s="22"/>
    </row>
    <row r="249" spans="1:16" x14ac:dyDescent="0.25">
      <c r="A249" s="20">
        <v>244</v>
      </c>
      <c r="B249" t="s">
        <v>32</v>
      </c>
      <c r="C249" t="s">
        <v>25</v>
      </c>
      <c r="D249" t="s">
        <v>34</v>
      </c>
      <c r="E249" t="s">
        <v>28</v>
      </c>
      <c r="F249" s="23" t="s">
        <v>24</v>
      </c>
      <c r="G249" s="23"/>
      <c r="H249" s="23">
        <v>0.39</v>
      </c>
      <c r="I249">
        <v>4</v>
      </c>
      <c r="J249" s="24" t="str">
        <f>VLOOKUP(H249,[1]Güteklasse!$B$4:$C$8,2)</f>
        <v>B</v>
      </c>
      <c r="K249" t="str">
        <f>VLOOKUP(E249,[1]Händleradressen!$B$3:$E$6,4,0)</f>
        <v>München</v>
      </c>
      <c r="L249" t="s">
        <v>22</v>
      </c>
      <c r="M249" s="21">
        <v>29</v>
      </c>
      <c r="N249" s="22">
        <v>52.55</v>
      </c>
      <c r="O249" s="22">
        <f t="shared" si="4"/>
        <v>1523.9499999999998</v>
      </c>
      <c r="P249" s="22"/>
    </row>
    <row r="250" spans="1:16" x14ac:dyDescent="0.25">
      <c r="A250" s="20">
        <v>38</v>
      </c>
      <c r="B250" t="s">
        <v>32</v>
      </c>
      <c r="C250" t="s">
        <v>31</v>
      </c>
      <c r="D250" t="s">
        <v>33</v>
      </c>
      <c r="E250" t="s">
        <v>38</v>
      </c>
      <c r="F250" s="23" t="s">
        <v>24</v>
      </c>
      <c r="G250" s="23"/>
      <c r="H250" s="23">
        <v>7.0000000000000007E-2</v>
      </c>
      <c r="I250">
        <v>4</v>
      </c>
      <c r="J250" s="24" t="str">
        <f>VLOOKUP(H250,[1]Güteklasse!$B$4:$C$8,2)</f>
        <v>A</v>
      </c>
      <c r="K250" t="str">
        <f>VLOOKUP(E250,[1]Händleradressen!$B$3:$E$6,4,0)</f>
        <v>Köln</v>
      </c>
      <c r="L250" t="s">
        <v>27</v>
      </c>
      <c r="M250" s="21">
        <v>106</v>
      </c>
      <c r="N250" s="22">
        <v>1</v>
      </c>
      <c r="O250" s="22">
        <f t="shared" si="4"/>
        <v>106</v>
      </c>
      <c r="P250" s="22"/>
    </row>
    <row r="251" spans="1:16" x14ac:dyDescent="0.25">
      <c r="A251" s="20">
        <v>176</v>
      </c>
      <c r="B251" t="s">
        <v>29</v>
      </c>
      <c r="C251" t="s">
        <v>31</v>
      </c>
      <c r="D251" t="s">
        <v>37</v>
      </c>
      <c r="E251" t="s">
        <v>30</v>
      </c>
      <c r="F251" s="23" t="s">
        <v>24</v>
      </c>
      <c r="G251" s="23"/>
      <c r="H251" s="23">
        <v>0.31</v>
      </c>
      <c r="I251">
        <v>4</v>
      </c>
      <c r="J251" s="24" t="str">
        <f>VLOOKUP(H251,[1]Güteklasse!$B$4:$C$8,2)</f>
        <v>A</v>
      </c>
      <c r="K251" t="str">
        <f>VLOOKUP(E251,[1]Händleradressen!$B$3:$E$6,4,0)</f>
        <v>Hamburg</v>
      </c>
      <c r="L251" t="s">
        <v>22</v>
      </c>
      <c r="M251" s="21">
        <v>2</v>
      </c>
      <c r="N251" s="22">
        <v>53.86</v>
      </c>
      <c r="O251" s="22">
        <f t="shared" si="4"/>
        <v>107.72</v>
      </c>
      <c r="P251" s="22"/>
    </row>
    <row r="252" spans="1:16" x14ac:dyDescent="0.25">
      <c r="A252" s="20">
        <v>247</v>
      </c>
      <c r="B252" t="s">
        <v>29</v>
      </c>
      <c r="C252" t="s">
        <v>20</v>
      </c>
      <c r="D252" t="s">
        <v>34</v>
      </c>
      <c r="E252" t="s">
        <v>38</v>
      </c>
      <c r="F252" s="23" t="s">
        <v>24</v>
      </c>
      <c r="G252" s="23" t="s">
        <v>24</v>
      </c>
      <c r="H252" s="23">
        <v>0.4</v>
      </c>
      <c r="I252">
        <v>3</v>
      </c>
      <c r="J252" s="24" t="str">
        <f>VLOOKUP(H252,[1]Güteklasse!$B$4:$C$8,2)</f>
        <v>B</v>
      </c>
      <c r="K252" t="str">
        <f>VLOOKUP(E252,[1]Händleradressen!$B$3:$E$6,4,0)</f>
        <v>Köln</v>
      </c>
      <c r="L252" t="s">
        <v>22</v>
      </c>
      <c r="M252" s="21">
        <v>29</v>
      </c>
      <c r="N252" s="22">
        <v>49.32</v>
      </c>
      <c r="O252" s="22">
        <f t="shared" si="4"/>
        <v>1430.28</v>
      </c>
      <c r="P252" s="22"/>
    </row>
    <row r="253" spans="1:16" x14ac:dyDescent="0.25">
      <c r="A253" s="20">
        <v>248</v>
      </c>
      <c r="B253" t="s">
        <v>29</v>
      </c>
      <c r="C253" t="s">
        <v>20</v>
      </c>
      <c r="D253" t="s">
        <v>34</v>
      </c>
      <c r="E253" t="s">
        <v>23</v>
      </c>
      <c r="F253" s="23" t="s">
        <v>24</v>
      </c>
      <c r="G253" s="23"/>
      <c r="H253" s="23">
        <v>0.4</v>
      </c>
      <c r="I253">
        <v>1</v>
      </c>
      <c r="J253" s="24" t="str">
        <f>VLOOKUP(H253,[1]Güteklasse!$B$4:$C$8,2)</f>
        <v>B</v>
      </c>
      <c r="K253" t="str">
        <f>VLOOKUP(E253,[1]Händleradressen!$B$3:$E$6,4,0)</f>
        <v>Düsseldorf</v>
      </c>
      <c r="L253" t="s">
        <v>22</v>
      </c>
      <c r="M253" s="21">
        <v>36</v>
      </c>
      <c r="N253" s="22">
        <v>47.58</v>
      </c>
      <c r="O253" s="22">
        <f t="shared" si="4"/>
        <v>1712.8799999999999</v>
      </c>
      <c r="P253" s="22"/>
    </row>
    <row r="254" spans="1:16" x14ac:dyDescent="0.25">
      <c r="A254" s="20">
        <v>249</v>
      </c>
      <c r="B254" t="s">
        <v>32</v>
      </c>
      <c r="C254" t="s">
        <v>31</v>
      </c>
      <c r="D254" t="s">
        <v>34</v>
      </c>
      <c r="E254" t="s">
        <v>30</v>
      </c>
      <c r="F254" s="23" t="s">
        <v>24</v>
      </c>
      <c r="G254" s="23"/>
      <c r="H254" s="23">
        <v>0.4</v>
      </c>
      <c r="I254">
        <v>4</v>
      </c>
      <c r="J254" s="24" t="str">
        <f>VLOOKUP(H254,[1]Güteklasse!$B$4:$C$8,2)</f>
        <v>B</v>
      </c>
      <c r="K254" t="str">
        <f>VLOOKUP(E254,[1]Händleradressen!$B$3:$E$6,4,0)</f>
        <v>Hamburg</v>
      </c>
      <c r="L254" t="s">
        <v>22</v>
      </c>
      <c r="M254" s="21">
        <v>18</v>
      </c>
      <c r="N254" s="22">
        <v>53.76</v>
      </c>
      <c r="O254" s="22">
        <f t="shared" si="4"/>
        <v>967.68</v>
      </c>
      <c r="P254" s="22"/>
    </row>
    <row r="255" spans="1:16" x14ac:dyDescent="0.25">
      <c r="A255" s="20">
        <v>250</v>
      </c>
      <c r="B255" t="s">
        <v>32</v>
      </c>
      <c r="C255" t="s">
        <v>20</v>
      </c>
      <c r="D255" t="s">
        <v>33</v>
      </c>
      <c r="E255" t="s">
        <v>38</v>
      </c>
      <c r="F255" s="23"/>
      <c r="G255" s="23"/>
      <c r="H255" s="23">
        <v>0.4</v>
      </c>
      <c r="I255">
        <v>4</v>
      </c>
      <c r="J255" s="24" t="str">
        <f>VLOOKUP(H255,[1]Güteklasse!$B$4:$C$8,2)</f>
        <v>B</v>
      </c>
      <c r="K255" t="str">
        <f>VLOOKUP(E255,[1]Händleradressen!$B$3:$E$6,4,0)</f>
        <v>Köln</v>
      </c>
      <c r="L255" t="s">
        <v>27</v>
      </c>
      <c r="M255" s="21">
        <v>4687</v>
      </c>
      <c r="N255" s="22">
        <v>0.3</v>
      </c>
      <c r="O255" s="22">
        <f t="shared" si="4"/>
        <v>1406.1</v>
      </c>
      <c r="P255" s="22"/>
    </row>
    <row r="256" spans="1:16" x14ac:dyDescent="0.25">
      <c r="A256" s="20">
        <v>251</v>
      </c>
      <c r="B256" t="s">
        <v>32</v>
      </c>
      <c r="C256" t="s">
        <v>36</v>
      </c>
      <c r="D256" t="s">
        <v>34</v>
      </c>
      <c r="E256" t="s">
        <v>23</v>
      </c>
      <c r="F256" s="23"/>
      <c r="G256" s="23"/>
      <c r="H256" s="23">
        <v>0.4</v>
      </c>
      <c r="I256">
        <v>3</v>
      </c>
      <c r="J256" s="24" t="str">
        <f>VLOOKUP(H256,[1]Güteklasse!$B$4:$C$8,2)</f>
        <v>B</v>
      </c>
      <c r="K256" t="str">
        <f>VLOOKUP(E256,[1]Händleradressen!$B$3:$E$6,4,0)</f>
        <v>Düsseldorf</v>
      </c>
      <c r="L256" t="s">
        <v>27</v>
      </c>
      <c r="M256" s="21">
        <v>6227</v>
      </c>
      <c r="N256" s="22">
        <v>0.65</v>
      </c>
      <c r="O256" s="22">
        <f t="shared" si="4"/>
        <v>4047.55</v>
      </c>
      <c r="P256" s="22"/>
    </row>
    <row r="257" spans="1:16" x14ac:dyDescent="0.25">
      <c r="A257" s="20">
        <v>15</v>
      </c>
      <c r="B257" t="s">
        <v>32</v>
      </c>
      <c r="C257" t="s">
        <v>31</v>
      </c>
      <c r="D257" t="s">
        <v>37</v>
      </c>
      <c r="E257" t="s">
        <v>30</v>
      </c>
      <c r="F257" s="23"/>
      <c r="G257" s="23"/>
      <c r="H257" s="23">
        <v>0.03</v>
      </c>
      <c r="I257">
        <v>4</v>
      </c>
      <c r="J257" s="24" t="str">
        <f>VLOOKUP(H257,[1]Güteklasse!$B$4:$C$8,2)</f>
        <v>A</v>
      </c>
      <c r="K257" t="str">
        <f>VLOOKUP(E257,[1]Händleradressen!$B$3:$E$6,4,0)</f>
        <v>Hamburg</v>
      </c>
      <c r="L257" t="s">
        <v>27</v>
      </c>
      <c r="M257" s="21">
        <v>296</v>
      </c>
      <c r="N257" s="22">
        <v>0.38</v>
      </c>
      <c r="O257" s="22">
        <f t="shared" si="4"/>
        <v>112.48</v>
      </c>
      <c r="P257" s="22"/>
    </row>
    <row r="258" spans="1:16" x14ac:dyDescent="0.25">
      <c r="A258" s="20">
        <v>253</v>
      </c>
      <c r="B258" t="s">
        <v>19</v>
      </c>
      <c r="C258" t="s">
        <v>20</v>
      </c>
      <c r="D258" t="s">
        <v>26</v>
      </c>
      <c r="E258" t="s">
        <v>23</v>
      </c>
      <c r="F258" s="23"/>
      <c r="G258" s="23"/>
      <c r="H258" s="23">
        <v>0.41</v>
      </c>
      <c r="I258">
        <v>4</v>
      </c>
      <c r="J258" s="24" t="str">
        <f>VLOOKUP(H258,[1]Güteklasse!$B$4:$C$8,2)</f>
        <v>B</v>
      </c>
      <c r="K258" t="str">
        <f>VLOOKUP(E258,[1]Händleradressen!$B$3:$E$6,4,0)</f>
        <v>Düsseldorf</v>
      </c>
      <c r="L258" t="s">
        <v>27</v>
      </c>
      <c r="M258" s="21">
        <v>4618</v>
      </c>
      <c r="N258" s="22">
        <v>0.55000000000000004</v>
      </c>
      <c r="O258" s="22">
        <f t="shared" si="4"/>
        <v>2539.9</v>
      </c>
      <c r="P258" s="22"/>
    </row>
    <row r="259" spans="1:16" x14ac:dyDescent="0.25">
      <c r="A259" s="20">
        <v>254</v>
      </c>
      <c r="B259" t="s">
        <v>19</v>
      </c>
      <c r="C259" t="s">
        <v>36</v>
      </c>
      <c r="D259" t="s">
        <v>37</v>
      </c>
      <c r="E259" t="s">
        <v>38</v>
      </c>
      <c r="F259" s="23" t="s">
        <v>24</v>
      </c>
      <c r="G259" s="23" t="s">
        <v>24</v>
      </c>
      <c r="H259" s="23">
        <v>0.41</v>
      </c>
      <c r="I259">
        <v>4</v>
      </c>
      <c r="J259" s="24" t="str">
        <f>VLOOKUP(H259,[1]Güteklasse!$B$4:$C$8,2)</f>
        <v>B</v>
      </c>
      <c r="K259" t="str">
        <f>VLOOKUP(E259,[1]Händleradressen!$B$3:$E$6,4,0)</f>
        <v>Köln</v>
      </c>
      <c r="L259" t="s">
        <v>22</v>
      </c>
      <c r="M259" s="21">
        <v>268</v>
      </c>
      <c r="N259" s="22">
        <v>45.81</v>
      </c>
      <c r="O259" s="22">
        <f t="shared" si="4"/>
        <v>12277.08</v>
      </c>
      <c r="P259" s="22"/>
    </row>
    <row r="260" spans="1:16" x14ac:dyDescent="0.25">
      <c r="A260" s="20">
        <v>255</v>
      </c>
      <c r="B260" t="s">
        <v>19</v>
      </c>
      <c r="C260" t="s">
        <v>20</v>
      </c>
      <c r="D260" t="s">
        <v>21</v>
      </c>
      <c r="E260" t="s">
        <v>28</v>
      </c>
      <c r="F260" s="23"/>
      <c r="G260" s="23" t="s">
        <v>24</v>
      </c>
      <c r="H260" s="23">
        <v>0.41</v>
      </c>
      <c r="I260">
        <v>1</v>
      </c>
      <c r="J260" s="24" t="str">
        <f>VLOOKUP(H260,[1]Güteklasse!$B$4:$C$8,2)</f>
        <v>B</v>
      </c>
      <c r="K260" t="str">
        <f>VLOOKUP(E260,[1]Händleradressen!$B$3:$E$6,4,0)</f>
        <v>München</v>
      </c>
      <c r="L260" t="s">
        <v>22</v>
      </c>
      <c r="M260" s="21">
        <v>245</v>
      </c>
      <c r="N260" s="22">
        <v>53.65</v>
      </c>
      <c r="O260" s="22">
        <f t="shared" si="4"/>
        <v>13144.25</v>
      </c>
      <c r="P260" s="22"/>
    </row>
    <row r="261" spans="1:16" x14ac:dyDescent="0.25">
      <c r="A261" s="20">
        <v>256</v>
      </c>
      <c r="B261" t="s">
        <v>19</v>
      </c>
      <c r="C261" t="s">
        <v>20</v>
      </c>
      <c r="D261" t="s">
        <v>34</v>
      </c>
      <c r="E261" t="s">
        <v>38</v>
      </c>
      <c r="F261" s="23" t="s">
        <v>24</v>
      </c>
      <c r="G261" s="23"/>
      <c r="H261" s="23">
        <v>0.41</v>
      </c>
      <c r="I261">
        <v>4</v>
      </c>
      <c r="J261" s="24" t="str">
        <f>VLOOKUP(H261,[1]Güteklasse!$B$4:$C$8,2)</f>
        <v>B</v>
      </c>
      <c r="K261" t="str">
        <f>VLOOKUP(E261,[1]Händleradressen!$B$3:$E$6,4,0)</f>
        <v>Köln</v>
      </c>
      <c r="L261" t="s">
        <v>22</v>
      </c>
      <c r="M261" s="21">
        <v>345</v>
      </c>
      <c r="N261" s="22">
        <v>48.64</v>
      </c>
      <c r="O261" s="22">
        <f t="shared" si="4"/>
        <v>16780.8</v>
      </c>
      <c r="P261" s="22"/>
    </row>
    <row r="262" spans="1:16" x14ac:dyDescent="0.25">
      <c r="A262" s="20">
        <v>486</v>
      </c>
      <c r="B262" t="s">
        <v>32</v>
      </c>
      <c r="C262" t="s">
        <v>25</v>
      </c>
      <c r="D262" t="s">
        <v>34</v>
      </c>
      <c r="E262" t="s">
        <v>23</v>
      </c>
      <c r="F262" s="23" t="s">
        <v>24</v>
      </c>
      <c r="G262" s="23"/>
      <c r="H262" s="23">
        <v>0.83</v>
      </c>
      <c r="I262">
        <v>2</v>
      </c>
      <c r="J262" s="24" t="str">
        <f>VLOOKUP(H262,[1]Güteklasse!$B$4:$C$8,2)</f>
        <v>D</v>
      </c>
      <c r="K262" t="str">
        <f>VLOOKUP(E262,[1]Händleradressen!$B$3:$E$6,4,0)</f>
        <v>Düsseldorf</v>
      </c>
      <c r="L262" t="s">
        <v>27</v>
      </c>
      <c r="M262" s="21">
        <v>235</v>
      </c>
      <c r="N262" s="22">
        <v>0.48</v>
      </c>
      <c r="O262" s="22">
        <f t="shared" ref="O262:O325" si="5">M262*N262</f>
        <v>112.8</v>
      </c>
      <c r="P262" s="22"/>
    </row>
    <row r="263" spans="1:16" x14ac:dyDescent="0.25">
      <c r="A263" s="20">
        <v>258</v>
      </c>
      <c r="B263" t="s">
        <v>32</v>
      </c>
      <c r="C263" t="s">
        <v>36</v>
      </c>
      <c r="D263" t="s">
        <v>37</v>
      </c>
      <c r="E263" t="s">
        <v>28</v>
      </c>
      <c r="F263" s="23" t="s">
        <v>24</v>
      </c>
      <c r="G263" s="23" t="s">
        <v>24</v>
      </c>
      <c r="H263" s="23">
        <v>0.41</v>
      </c>
      <c r="I263">
        <v>3</v>
      </c>
      <c r="J263" s="24" t="str">
        <f>VLOOKUP(H263,[1]Güteklasse!$B$4:$C$8,2)</f>
        <v>B</v>
      </c>
      <c r="K263" t="str">
        <f>VLOOKUP(E263,[1]Händleradressen!$B$3:$E$6,4,0)</f>
        <v>München</v>
      </c>
      <c r="L263" t="s">
        <v>22</v>
      </c>
      <c r="M263" s="21">
        <v>35</v>
      </c>
      <c r="N263" s="22">
        <v>46.79</v>
      </c>
      <c r="O263" s="22">
        <f t="shared" si="5"/>
        <v>1637.6499999999999</v>
      </c>
      <c r="P263" s="22"/>
    </row>
    <row r="264" spans="1:16" x14ac:dyDescent="0.25">
      <c r="A264" s="20">
        <v>259</v>
      </c>
      <c r="B264" t="s">
        <v>19</v>
      </c>
      <c r="C264" t="s">
        <v>20</v>
      </c>
      <c r="D264" t="s">
        <v>26</v>
      </c>
      <c r="E264" t="s">
        <v>38</v>
      </c>
      <c r="F264" s="23"/>
      <c r="G264" s="23"/>
      <c r="H264" s="23">
        <v>0.42</v>
      </c>
      <c r="I264">
        <v>1</v>
      </c>
      <c r="J264" s="24" t="str">
        <f>VLOOKUP(H264,[1]Güteklasse!$B$4:$C$8,2)</f>
        <v>B</v>
      </c>
      <c r="K264" t="str">
        <f>VLOOKUP(E264,[1]Händleradressen!$B$3:$E$6,4,0)</f>
        <v>Köln</v>
      </c>
      <c r="L264" t="s">
        <v>27</v>
      </c>
      <c r="M264" s="21">
        <v>784</v>
      </c>
      <c r="N264" s="22">
        <v>0.95</v>
      </c>
      <c r="O264" s="22">
        <f t="shared" si="5"/>
        <v>744.8</v>
      </c>
      <c r="P264" s="22"/>
    </row>
    <row r="265" spans="1:16" x14ac:dyDescent="0.25">
      <c r="A265" s="20">
        <v>260</v>
      </c>
      <c r="B265" t="s">
        <v>19</v>
      </c>
      <c r="C265" t="s">
        <v>20</v>
      </c>
      <c r="D265" t="s">
        <v>34</v>
      </c>
      <c r="E265" t="s">
        <v>23</v>
      </c>
      <c r="F265" s="23" t="s">
        <v>24</v>
      </c>
      <c r="G265" s="23" t="s">
        <v>24</v>
      </c>
      <c r="H265" s="23">
        <v>0.42</v>
      </c>
      <c r="I265">
        <v>5</v>
      </c>
      <c r="J265" s="24" t="str">
        <f>VLOOKUP(H265,[1]Güteklasse!$B$4:$C$8,2)</f>
        <v>B</v>
      </c>
      <c r="K265" t="str">
        <f>VLOOKUP(E265,[1]Händleradressen!$B$3:$E$6,4,0)</f>
        <v>Düsseldorf</v>
      </c>
      <c r="L265" t="s">
        <v>22</v>
      </c>
      <c r="M265" s="21">
        <v>44</v>
      </c>
      <c r="N265" s="22">
        <v>51.47</v>
      </c>
      <c r="O265" s="22">
        <f t="shared" si="5"/>
        <v>2264.6799999999998</v>
      </c>
      <c r="P265" s="22"/>
    </row>
    <row r="266" spans="1:16" x14ac:dyDescent="0.25">
      <c r="A266" s="20">
        <v>349</v>
      </c>
      <c r="B266" t="s">
        <v>32</v>
      </c>
      <c r="C266" t="s">
        <v>36</v>
      </c>
      <c r="D266" t="s">
        <v>26</v>
      </c>
      <c r="E266" t="s">
        <v>30</v>
      </c>
      <c r="F266" s="23"/>
      <c r="G266" s="23"/>
      <c r="H266" s="23">
        <v>0.57999999999999996</v>
      </c>
      <c r="I266">
        <v>4</v>
      </c>
      <c r="J266" s="24" t="str">
        <f>VLOOKUP(H266,[1]Güteklasse!$B$4:$C$8,2)</f>
        <v>D</v>
      </c>
      <c r="K266" t="str">
        <f>VLOOKUP(E266,[1]Händleradressen!$B$3:$E$6,4,0)</f>
        <v>Hamburg</v>
      </c>
      <c r="L266" t="s">
        <v>27</v>
      </c>
      <c r="M266" s="21">
        <v>945</v>
      </c>
      <c r="N266" s="22">
        <v>0.12</v>
      </c>
      <c r="O266" s="22">
        <f t="shared" si="5"/>
        <v>113.39999999999999</v>
      </c>
      <c r="P266" s="22"/>
    </row>
    <row r="267" spans="1:16" x14ac:dyDescent="0.25">
      <c r="A267" s="20">
        <v>262</v>
      </c>
      <c r="B267" t="s">
        <v>29</v>
      </c>
      <c r="C267" t="s">
        <v>25</v>
      </c>
      <c r="D267" t="s">
        <v>37</v>
      </c>
      <c r="E267" t="s">
        <v>30</v>
      </c>
      <c r="F267" s="23" t="s">
        <v>24</v>
      </c>
      <c r="G267" s="23"/>
      <c r="H267" s="23">
        <v>0.42</v>
      </c>
      <c r="I267">
        <v>3</v>
      </c>
      <c r="J267" s="24" t="str">
        <f>VLOOKUP(H267,[1]Güteklasse!$B$4:$C$8,2)</f>
        <v>B</v>
      </c>
      <c r="K267" t="str">
        <f>VLOOKUP(E267,[1]Händleradressen!$B$3:$E$6,4,0)</f>
        <v>Hamburg</v>
      </c>
      <c r="L267" t="s">
        <v>22</v>
      </c>
      <c r="M267" s="21">
        <v>33</v>
      </c>
      <c r="N267" s="22">
        <v>54</v>
      </c>
      <c r="O267" s="22">
        <f t="shared" si="5"/>
        <v>1782</v>
      </c>
      <c r="P267" s="22"/>
    </row>
    <row r="268" spans="1:16" x14ac:dyDescent="0.25">
      <c r="A268" s="20">
        <v>273</v>
      </c>
      <c r="B268" t="s">
        <v>19</v>
      </c>
      <c r="C268" t="s">
        <v>20</v>
      </c>
      <c r="D268" t="s">
        <v>26</v>
      </c>
      <c r="E268" t="s">
        <v>23</v>
      </c>
      <c r="F268" s="23" t="s">
        <v>24</v>
      </c>
      <c r="G268" s="23"/>
      <c r="H268" s="23">
        <v>0.44</v>
      </c>
      <c r="I268">
        <v>1</v>
      </c>
      <c r="J268" s="24" t="str">
        <f>VLOOKUP(H268,[1]Güteklasse!$B$4:$C$8,2)</f>
        <v>B</v>
      </c>
      <c r="K268" t="str">
        <f>VLOOKUP(E268,[1]Händleradressen!$B$3:$E$6,4,0)</f>
        <v>Düsseldorf</v>
      </c>
      <c r="L268" t="s">
        <v>27</v>
      </c>
      <c r="M268" s="21">
        <v>345</v>
      </c>
      <c r="N268" s="22">
        <v>0.33</v>
      </c>
      <c r="O268" s="22">
        <f t="shared" si="5"/>
        <v>113.85000000000001</v>
      </c>
      <c r="P268" s="22"/>
    </row>
    <row r="269" spans="1:16" x14ac:dyDescent="0.25">
      <c r="A269" s="20">
        <v>264</v>
      </c>
      <c r="B269" t="s">
        <v>19</v>
      </c>
      <c r="C269" t="s">
        <v>25</v>
      </c>
      <c r="D269" t="s">
        <v>33</v>
      </c>
      <c r="E269" t="s">
        <v>28</v>
      </c>
      <c r="F269" s="23"/>
      <c r="G269" s="23"/>
      <c r="H269" s="23">
        <v>0.43</v>
      </c>
      <c r="I269">
        <v>1</v>
      </c>
      <c r="J269" s="24" t="str">
        <f>VLOOKUP(H269,[1]Güteklasse!$B$4:$C$8,2)</f>
        <v>B</v>
      </c>
      <c r="K269" t="str">
        <f>VLOOKUP(E269,[1]Händleradressen!$B$3:$E$6,4,0)</f>
        <v>München</v>
      </c>
      <c r="L269" t="s">
        <v>27</v>
      </c>
      <c r="M269" s="21">
        <v>1321</v>
      </c>
      <c r="N269" s="22">
        <v>0.7</v>
      </c>
      <c r="O269" s="22">
        <f t="shared" si="5"/>
        <v>924.69999999999993</v>
      </c>
      <c r="P269" s="22"/>
    </row>
    <row r="270" spans="1:16" x14ac:dyDescent="0.25">
      <c r="A270" s="20">
        <v>265</v>
      </c>
      <c r="B270" t="s">
        <v>19</v>
      </c>
      <c r="C270" t="s">
        <v>36</v>
      </c>
      <c r="D270" t="s">
        <v>37</v>
      </c>
      <c r="E270" t="s">
        <v>30</v>
      </c>
      <c r="F270" s="23"/>
      <c r="G270" s="23"/>
      <c r="H270" s="23">
        <v>0.43</v>
      </c>
      <c r="I270">
        <v>4</v>
      </c>
      <c r="J270" s="24" t="str">
        <f>VLOOKUP(H270,[1]Güteklasse!$B$4:$C$8,2)</f>
        <v>B</v>
      </c>
      <c r="K270" t="str">
        <f>VLOOKUP(E270,[1]Händleradressen!$B$3:$E$6,4,0)</f>
        <v>Hamburg</v>
      </c>
      <c r="L270" t="s">
        <v>27</v>
      </c>
      <c r="M270" s="21">
        <v>4089</v>
      </c>
      <c r="N270" s="22">
        <v>0.92</v>
      </c>
      <c r="O270" s="22">
        <f t="shared" si="5"/>
        <v>3761.88</v>
      </c>
      <c r="P270" s="22"/>
    </row>
    <row r="271" spans="1:16" x14ac:dyDescent="0.25">
      <c r="A271" s="20">
        <v>266</v>
      </c>
      <c r="B271" t="s">
        <v>19</v>
      </c>
      <c r="C271" t="s">
        <v>25</v>
      </c>
      <c r="D271" t="s">
        <v>37</v>
      </c>
      <c r="E271" t="s">
        <v>28</v>
      </c>
      <c r="F271" s="23" t="s">
        <v>24</v>
      </c>
      <c r="G271" s="23"/>
      <c r="H271" s="23">
        <v>0.43</v>
      </c>
      <c r="I271">
        <v>2</v>
      </c>
      <c r="J271" s="24" t="str">
        <f>VLOOKUP(H271,[1]Güteklasse!$B$4:$C$8,2)</f>
        <v>B</v>
      </c>
      <c r="K271" t="str">
        <f>VLOOKUP(E271,[1]Händleradressen!$B$3:$E$6,4,0)</f>
        <v>München</v>
      </c>
      <c r="L271" t="s">
        <v>22</v>
      </c>
      <c r="M271" s="21">
        <v>543</v>
      </c>
      <c r="N271" s="22">
        <v>50.38</v>
      </c>
      <c r="O271" s="22">
        <f t="shared" si="5"/>
        <v>27356.34</v>
      </c>
      <c r="P271" s="22"/>
    </row>
    <row r="272" spans="1:16" x14ac:dyDescent="0.25">
      <c r="A272" s="20">
        <v>267</v>
      </c>
      <c r="B272" t="s">
        <v>19</v>
      </c>
      <c r="C272" t="s">
        <v>20</v>
      </c>
      <c r="D272" t="s">
        <v>37</v>
      </c>
      <c r="E272" t="s">
        <v>30</v>
      </c>
      <c r="F272" s="23"/>
      <c r="G272" s="23" t="s">
        <v>24</v>
      </c>
      <c r="H272" s="23">
        <v>0.43</v>
      </c>
      <c r="I272">
        <v>4</v>
      </c>
      <c r="J272" s="24" t="str">
        <f>VLOOKUP(H272,[1]Güteklasse!$B$4:$C$8,2)</f>
        <v>B</v>
      </c>
      <c r="K272" t="str">
        <f>VLOOKUP(E272,[1]Händleradressen!$B$3:$E$6,4,0)</f>
        <v>Hamburg</v>
      </c>
      <c r="L272" t="s">
        <v>22</v>
      </c>
      <c r="M272" s="21">
        <v>677</v>
      </c>
      <c r="N272" s="22">
        <v>53.27</v>
      </c>
      <c r="O272" s="22">
        <f t="shared" si="5"/>
        <v>36063.79</v>
      </c>
      <c r="P272" s="22"/>
    </row>
    <row r="273" spans="1:16" x14ac:dyDescent="0.25">
      <c r="A273" s="20">
        <v>268</v>
      </c>
      <c r="B273" t="s">
        <v>19</v>
      </c>
      <c r="C273" t="s">
        <v>36</v>
      </c>
      <c r="D273" t="s">
        <v>34</v>
      </c>
      <c r="E273" t="s">
        <v>28</v>
      </c>
      <c r="F273" s="23" t="s">
        <v>24</v>
      </c>
      <c r="G273" s="23"/>
      <c r="H273" s="23">
        <v>0.43</v>
      </c>
      <c r="I273">
        <v>2</v>
      </c>
      <c r="J273" s="24" t="str">
        <f>VLOOKUP(H273,[1]Güteklasse!$B$4:$C$8,2)</f>
        <v>B</v>
      </c>
      <c r="K273" t="str">
        <f>VLOOKUP(E273,[1]Händleradressen!$B$3:$E$6,4,0)</f>
        <v>München</v>
      </c>
      <c r="L273" t="s">
        <v>22</v>
      </c>
      <c r="M273" s="21">
        <v>849</v>
      </c>
      <c r="N273" s="22">
        <v>50.83</v>
      </c>
      <c r="O273" s="22">
        <f t="shared" si="5"/>
        <v>43154.67</v>
      </c>
      <c r="P273" s="22"/>
    </row>
    <row r="274" spans="1:16" x14ac:dyDescent="0.25">
      <c r="A274" s="20">
        <v>269</v>
      </c>
      <c r="B274" t="s">
        <v>19</v>
      </c>
      <c r="C274" t="s">
        <v>36</v>
      </c>
      <c r="D274" t="s">
        <v>34</v>
      </c>
      <c r="E274" t="s">
        <v>23</v>
      </c>
      <c r="F274" s="23" t="s">
        <v>24</v>
      </c>
      <c r="G274" s="23"/>
      <c r="H274" s="23">
        <v>0.43</v>
      </c>
      <c r="I274">
        <v>3</v>
      </c>
      <c r="J274" s="24" t="str">
        <f>VLOOKUP(H274,[1]Güteklasse!$B$4:$C$8,2)</f>
        <v>B</v>
      </c>
      <c r="K274" t="str">
        <f>VLOOKUP(E274,[1]Händleradressen!$B$3:$E$6,4,0)</f>
        <v>Düsseldorf</v>
      </c>
      <c r="L274" t="s">
        <v>22</v>
      </c>
      <c r="M274" s="21">
        <v>6525</v>
      </c>
      <c r="N274" s="22">
        <v>47.27</v>
      </c>
      <c r="O274" s="22">
        <f t="shared" si="5"/>
        <v>308436.75</v>
      </c>
      <c r="P274" s="22"/>
    </row>
    <row r="275" spans="1:16" x14ac:dyDescent="0.25">
      <c r="A275" s="20">
        <v>411</v>
      </c>
      <c r="B275" t="s">
        <v>29</v>
      </c>
      <c r="C275" t="s">
        <v>20</v>
      </c>
      <c r="D275" t="s">
        <v>35</v>
      </c>
      <c r="E275" t="s">
        <v>23</v>
      </c>
      <c r="F275" s="23"/>
      <c r="G275" s="23"/>
      <c r="H275" s="23">
        <v>0.68</v>
      </c>
      <c r="I275">
        <v>4</v>
      </c>
      <c r="J275" s="24" t="str">
        <f>VLOOKUP(H275,[1]Güteklasse!$B$4:$C$8,2)</f>
        <v>D</v>
      </c>
      <c r="K275" t="str">
        <f>VLOOKUP(E275,[1]Händleradressen!$B$3:$E$6,4,0)</f>
        <v>Düsseldorf</v>
      </c>
      <c r="L275" t="s">
        <v>27</v>
      </c>
      <c r="M275" s="21">
        <v>548</v>
      </c>
      <c r="N275" s="22">
        <v>0.21</v>
      </c>
      <c r="O275" s="22">
        <f t="shared" si="5"/>
        <v>115.08</v>
      </c>
      <c r="P275" s="22"/>
    </row>
    <row r="276" spans="1:16" x14ac:dyDescent="0.25">
      <c r="A276" s="20">
        <v>122</v>
      </c>
      <c r="B276" t="s">
        <v>32</v>
      </c>
      <c r="C276" t="s">
        <v>20</v>
      </c>
      <c r="D276" t="s">
        <v>34</v>
      </c>
      <c r="E276" t="s">
        <v>38</v>
      </c>
      <c r="F276" s="23" t="s">
        <v>24</v>
      </c>
      <c r="G276" s="23"/>
      <c r="H276" s="23">
        <v>0.21</v>
      </c>
      <c r="I276">
        <v>3</v>
      </c>
      <c r="J276" s="24" t="str">
        <f>VLOOKUP(H276,[1]Güteklasse!$B$4:$C$8,2)</f>
        <v>A</v>
      </c>
      <c r="K276" t="str">
        <f>VLOOKUP(E276,[1]Händleradressen!$B$3:$E$6,4,0)</f>
        <v>Köln</v>
      </c>
      <c r="L276" t="s">
        <v>27</v>
      </c>
      <c r="M276" s="21">
        <v>123</v>
      </c>
      <c r="N276" s="22">
        <v>0.95</v>
      </c>
      <c r="O276" s="22">
        <f t="shared" si="5"/>
        <v>116.85</v>
      </c>
      <c r="P276" s="22"/>
    </row>
    <row r="277" spans="1:16" x14ac:dyDescent="0.25">
      <c r="A277" s="20">
        <v>272</v>
      </c>
      <c r="B277" t="s">
        <v>19</v>
      </c>
      <c r="C277" t="s">
        <v>36</v>
      </c>
      <c r="D277" t="s">
        <v>26</v>
      </c>
      <c r="E277" t="s">
        <v>38</v>
      </c>
      <c r="F277" s="23" t="s">
        <v>24</v>
      </c>
      <c r="G277" s="23" t="s">
        <v>24</v>
      </c>
      <c r="H277" s="23">
        <v>0.44</v>
      </c>
      <c r="I277">
        <v>2</v>
      </c>
      <c r="J277" s="24" t="str">
        <f>VLOOKUP(H277,[1]Güteklasse!$B$4:$C$8,2)</f>
        <v>B</v>
      </c>
      <c r="K277" t="str">
        <f>VLOOKUP(E277,[1]Händleradressen!$B$3:$E$6,4,0)</f>
        <v>Köln</v>
      </c>
      <c r="L277" t="s">
        <v>22</v>
      </c>
      <c r="M277" s="21">
        <v>789</v>
      </c>
      <c r="N277" s="22">
        <v>54.14</v>
      </c>
      <c r="O277" s="22">
        <f t="shared" si="5"/>
        <v>42716.46</v>
      </c>
      <c r="P277" s="22"/>
    </row>
    <row r="278" spans="1:16" x14ac:dyDescent="0.25">
      <c r="A278" s="20">
        <v>78</v>
      </c>
      <c r="B278" t="s">
        <v>29</v>
      </c>
      <c r="C278" t="s">
        <v>20</v>
      </c>
      <c r="D278" t="s">
        <v>35</v>
      </c>
      <c r="E278" t="s">
        <v>30</v>
      </c>
      <c r="F278" s="23" t="s">
        <v>24</v>
      </c>
      <c r="G278" s="23"/>
      <c r="H278" s="23">
        <v>0.14000000000000001</v>
      </c>
      <c r="I278">
        <v>1</v>
      </c>
      <c r="J278" s="24" t="str">
        <f>VLOOKUP(H278,[1]Güteklasse!$B$4:$C$8,2)</f>
        <v>A</v>
      </c>
      <c r="K278" t="str">
        <f>VLOOKUP(E278,[1]Händleradressen!$B$3:$E$6,4,0)</f>
        <v>Hamburg</v>
      </c>
      <c r="L278" t="s">
        <v>27</v>
      </c>
      <c r="M278" s="21">
        <v>733</v>
      </c>
      <c r="N278" s="22">
        <v>0.16</v>
      </c>
      <c r="O278" s="22">
        <f t="shared" si="5"/>
        <v>117.28</v>
      </c>
      <c r="P278" s="22"/>
    </row>
    <row r="279" spans="1:16" x14ac:dyDescent="0.25">
      <c r="A279" s="20">
        <v>274</v>
      </c>
      <c r="B279" t="s">
        <v>19</v>
      </c>
      <c r="C279" t="s">
        <v>20</v>
      </c>
      <c r="D279" t="s">
        <v>26</v>
      </c>
      <c r="E279" t="s">
        <v>38</v>
      </c>
      <c r="F279" s="23" t="s">
        <v>24</v>
      </c>
      <c r="G279" s="23"/>
      <c r="H279" s="23">
        <v>0.44</v>
      </c>
      <c r="I279">
        <v>4</v>
      </c>
      <c r="J279" s="24" t="str">
        <f>VLOOKUP(H279,[1]Güteklasse!$B$4:$C$8,2)</f>
        <v>B</v>
      </c>
      <c r="K279" t="str">
        <f>VLOOKUP(E279,[1]Händleradressen!$B$3:$E$6,4,0)</f>
        <v>Köln</v>
      </c>
      <c r="L279" t="s">
        <v>27</v>
      </c>
      <c r="M279" s="21">
        <v>8428</v>
      </c>
      <c r="N279" s="22">
        <v>0.27</v>
      </c>
      <c r="O279" s="22">
        <f t="shared" si="5"/>
        <v>2275.56</v>
      </c>
      <c r="P279" s="22"/>
    </row>
    <row r="280" spans="1:16" x14ac:dyDescent="0.25">
      <c r="A280" s="20">
        <v>275</v>
      </c>
      <c r="B280" t="s">
        <v>19</v>
      </c>
      <c r="C280" t="s">
        <v>36</v>
      </c>
      <c r="D280" t="s">
        <v>34</v>
      </c>
      <c r="E280" t="s">
        <v>23</v>
      </c>
      <c r="F280" s="23"/>
      <c r="G280" s="23"/>
      <c r="H280" s="23">
        <v>0.44</v>
      </c>
      <c r="I280">
        <v>2</v>
      </c>
      <c r="J280" s="24" t="str">
        <f>VLOOKUP(H280,[1]Güteklasse!$B$4:$C$8,2)</f>
        <v>B</v>
      </c>
      <c r="K280" t="str">
        <f>VLOOKUP(E280,[1]Händleradressen!$B$3:$E$6,4,0)</f>
        <v>Düsseldorf</v>
      </c>
      <c r="L280" t="s">
        <v>27</v>
      </c>
      <c r="M280" s="21">
        <v>8524</v>
      </c>
      <c r="N280" s="22">
        <v>0.75</v>
      </c>
      <c r="O280" s="22">
        <f t="shared" si="5"/>
        <v>6393</v>
      </c>
      <c r="P280" s="22"/>
    </row>
    <row r="281" spans="1:16" x14ac:dyDescent="0.25">
      <c r="A281" s="20">
        <v>314</v>
      </c>
      <c r="B281" t="s">
        <v>29</v>
      </c>
      <c r="C281" t="s">
        <v>25</v>
      </c>
      <c r="D281" t="s">
        <v>34</v>
      </c>
      <c r="E281" t="s">
        <v>28</v>
      </c>
      <c r="F281" s="23" t="s">
        <v>24</v>
      </c>
      <c r="G281" s="23"/>
      <c r="H281" s="23">
        <v>0.52</v>
      </c>
      <c r="I281">
        <v>1</v>
      </c>
      <c r="J281" s="24" t="str">
        <f>VLOOKUP(H281,[1]Güteklasse!$B$4:$C$8,2)</f>
        <v>C</v>
      </c>
      <c r="K281" t="str">
        <f>VLOOKUP(E281,[1]Händleradressen!$B$3:$E$6,4,0)</f>
        <v>München</v>
      </c>
      <c r="L281" t="s">
        <v>27</v>
      </c>
      <c r="M281" s="21">
        <v>282</v>
      </c>
      <c r="N281" s="22">
        <v>0.42</v>
      </c>
      <c r="O281" s="22">
        <f t="shared" si="5"/>
        <v>118.44</v>
      </c>
      <c r="P281" s="22"/>
    </row>
    <row r="282" spans="1:16" x14ac:dyDescent="0.25">
      <c r="A282" s="20">
        <v>200</v>
      </c>
      <c r="B282" t="s">
        <v>32</v>
      </c>
      <c r="C282" t="s">
        <v>25</v>
      </c>
      <c r="D282" t="s">
        <v>34</v>
      </c>
      <c r="E282" t="s">
        <v>23</v>
      </c>
      <c r="F282" s="23"/>
      <c r="G282" s="23"/>
      <c r="H282" s="23">
        <v>0.34</v>
      </c>
      <c r="I282">
        <v>3</v>
      </c>
      <c r="J282" s="24" t="str">
        <f>VLOOKUP(H282,[1]Güteklasse!$B$4:$C$8,2)</f>
        <v>B</v>
      </c>
      <c r="K282" t="str">
        <f>VLOOKUP(E282,[1]Händleradressen!$B$3:$E$6,4,0)</f>
        <v>Düsseldorf</v>
      </c>
      <c r="L282" t="s">
        <v>27</v>
      </c>
      <c r="M282" s="21">
        <v>444</v>
      </c>
      <c r="N282" s="22">
        <v>0.27</v>
      </c>
      <c r="O282" s="22">
        <f t="shared" si="5"/>
        <v>119.88000000000001</v>
      </c>
      <c r="P282" s="22"/>
    </row>
    <row r="283" spans="1:16" x14ac:dyDescent="0.25">
      <c r="A283" s="20">
        <v>278</v>
      </c>
      <c r="B283" t="s">
        <v>32</v>
      </c>
      <c r="C283" t="s">
        <v>20</v>
      </c>
      <c r="D283" t="s">
        <v>37</v>
      </c>
      <c r="E283" t="s">
        <v>30</v>
      </c>
      <c r="F283" s="23" t="s">
        <v>24</v>
      </c>
      <c r="G283" s="23"/>
      <c r="H283" s="23">
        <v>0.44</v>
      </c>
      <c r="I283">
        <v>3</v>
      </c>
      <c r="J283" s="24" t="str">
        <f>VLOOKUP(H283,[1]Güteklasse!$B$4:$C$8,2)</f>
        <v>B</v>
      </c>
      <c r="K283" t="str">
        <f>VLOOKUP(E283,[1]Händleradressen!$B$3:$E$6,4,0)</f>
        <v>Hamburg</v>
      </c>
      <c r="L283" t="s">
        <v>22</v>
      </c>
      <c r="M283" s="21">
        <v>33</v>
      </c>
      <c r="N283" s="22">
        <v>49.41</v>
      </c>
      <c r="O283" s="22">
        <f t="shared" si="5"/>
        <v>1630.53</v>
      </c>
      <c r="P283" s="22"/>
    </row>
    <row r="284" spans="1:16" x14ac:dyDescent="0.25">
      <c r="A284" s="20">
        <v>279</v>
      </c>
      <c r="B284" t="s">
        <v>32</v>
      </c>
      <c r="C284" t="s">
        <v>25</v>
      </c>
      <c r="D284" t="s">
        <v>26</v>
      </c>
      <c r="E284" t="s">
        <v>30</v>
      </c>
      <c r="F284" s="23"/>
      <c r="G284" s="23" t="s">
        <v>24</v>
      </c>
      <c r="H284" s="23">
        <v>0.44</v>
      </c>
      <c r="I284">
        <v>5</v>
      </c>
      <c r="J284" s="24" t="str">
        <f>VLOOKUP(H284,[1]Güteklasse!$B$4:$C$8,2)</f>
        <v>B</v>
      </c>
      <c r="K284" t="str">
        <f>VLOOKUP(E284,[1]Händleradressen!$B$3:$E$6,4,0)</f>
        <v>Hamburg</v>
      </c>
      <c r="L284" t="s">
        <v>22</v>
      </c>
      <c r="M284" s="21">
        <v>46</v>
      </c>
      <c r="N284" s="22">
        <v>48.31</v>
      </c>
      <c r="O284" s="22">
        <f t="shared" si="5"/>
        <v>2222.2600000000002</v>
      </c>
      <c r="P284" s="22"/>
    </row>
    <row r="285" spans="1:16" x14ac:dyDescent="0.25">
      <c r="A285" s="20">
        <v>280</v>
      </c>
      <c r="B285" t="s">
        <v>19</v>
      </c>
      <c r="C285" t="s">
        <v>20</v>
      </c>
      <c r="D285" t="s">
        <v>21</v>
      </c>
      <c r="E285" t="s">
        <v>23</v>
      </c>
      <c r="F285" s="23" t="s">
        <v>24</v>
      </c>
      <c r="G285" s="23"/>
      <c r="H285" s="23">
        <v>0.45</v>
      </c>
      <c r="I285">
        <v>2</v>
      </c>
      <c r="J285" s="24" t="str">
        <f>VLOOKUP(H285,[1]Güteklasse!$B$4:$C$8,2)</f>
        <v>B</v>
      </c>
      <c r="K285" t="str">
        <f>VLOOKUP(E285,[1]Händleradressen!$B$3:$E$6,4,0)</f>
        <v>Düsseldorf</v>
      </c>
      <c r="L285" t="s">
        <v>27</v>
      </c>
      <c r="M285" s="21">
        <v>3128</v>
      </c>
      <c r="N285" s="22">
        <v>0.4</v>
      </c>
      <c r="O285" s="22">
        <f t="shared" si="5"/>
        <v>1251.2</v>
      </c>
      <c r="P285" s="22"/>
    </row>
    <row r="286" spans="1:16" x14ac:dyDescent="0.25">
      <c r="A286" s="20">
        <v>281</v>
      </c>
      <c r="B286" t="s">
        <v>29</v>
      </c>
      <c r="C286" t="s">
        <v>25</v>
      </c>
      <c r="D286" t="s">
        <v>33</v>
      </c>
      <c r="E286" t="s">
        <v>23</v>
      </c>
      <c r="F286" s="23" t="s">
        <v>24</v>
      </c>
      <c r="G286" s="23" t="s">
        <v>24</v>
      </c>
      <c r="H286" s="23">
        <v>0.45</v>
      </c>
      <c r="I286">
        <v>2</v>
      </c>
      <c r="J286" s="24" t="str">
        <f>VLOOKUP(H286,[1]Güteklasse!$B$4:$C$8,2)</f>
        <v>B</v>
      </c>
      <c r="K286" t="str">
        <f>VLOOKUP(E286,[1]Händleradressen!$B$3:$E$6,4,0)</f>
        <v>Düsseldorf</v>
      </c>
      <c r="L286" t="s">
        <v>22</v>
      </c>
      <c r="M286" s="21">
        <v>21</v>
      </c>
      <c r="N286" s="22">
        <v>50.1</v>
      </c>
      <c r="O286" s="22">
        <f t="shared" si="5"/>
        <v>1052.1000000000001</v>
      </c>
      <c r="P286" s="22"/>
    </row>
    <row r="287" spans="1:16" x14ac:dyDescent="0.25">
      <c r="A287" s="20">
        <v>282</v>
      </c>
      <c r="B287" t="s">
        <v>29</v>
      </c>
      <c r="C287" t="s">
        <v>36</v>
      </c>
      <c r="D287" t="s">
        <v>26</v>
      </c>
      <c r="E287" t="s">
        <v>23</v>
      </c>
      <c r="F287" s="23" t="s">
        <v>24</v>
      </c>
      <c r="G287" s="23" t="s">
        <v>24</v>
      </c>
      <c r="H287" s="23">
        <v>0.45</v>
      </c>
      <c r="I287">
        <v>2</v>
      </c>
      <c r="J287" s="24" t="str">
        <f>VLOOKUP(H287,[1]Güteklasse!$B$4:$C$8,2)</f>
        <v>B</v>
      </c>
      <c r="K287" t="str">
        <f>VLOOKUP(E287,[1]Händleradressen!$B$3:$E$6,4,0)</f>
        <v>Düsseldorf</v>
      </c>
      <c r="L287" t="s">
        <v>22</v>
      </c>
      <c r="M287" s="21">
        <v>35</v>
      </c>
      <c r="N287" s="22">
        <v>46.1</v>
      </c>
      <c r="O287" s="22">
        <f t="shared" si="5"/>
        <v>1613.5</v>
      </c>
      <c r="P287" s="22"/>
    </row>
    <row r="288" spans="1:16" x14ac:dyDescent="0.25">
      <c r="A288" s="20">
        <v>283</v>
      </c>
      <c r="B288" t="s">
        <v>19</v>
      </c>
      <c r="C288" t="s">
        <v>20</v>
      </c>
      <c r="D288" t="s">
        <v>34</v>
      </c>
      <c r="E288" t="s">
        <v>38</v>
      </c>
      <c r="F288" s="23" t="s">
        <v>24</v>
      </c>
      <c r="G288" s="23" t="s">
        <v>24</v>
      </c>
      <c r="H288" s="23">
        <v>0.46</v>
      </c>
      <c r="I288">
        <v>2</v>
      </c>
      <c r="J288" s="24" t="str">
        <f>VLOOKUP(H288,[1]Güteklasse!$B$4:$C$8,2)</f>
        <v>C</v>
      </c>
      <c r="K288" t="str">
        <f>VLOOKUP(E288,[1]Händleradressen!$B$3:$E$6,4,0)</f>
        <v>Köln</v>
      </c>
      <c r="L288" t="s">
        <v>22</v>
      </c>
      <c r="M288" s="21">
        <v>6989</v>
      </c>
      <c r="N288" s="22">
        <v>45.16</v>
      </c>
      <c r="O288" s="22">
        <f t="shared" si="5"/>
        <v>315623.24</v>
      </c>
      <c r="P288" s="22"/>
    </row>
    <row r="289" spans="1:16" x14ac:dyDescent="0.25">
      <c r="A289" s="20">
        <v>284</v>
      </c>
      <c r="B289" t="s">
        <v>29</v>
      </c>
      <c r="C289" t="s">
        <v>20</v>
      </c>
      <c r="D289" t="s">
        <v>35</v>
      </c>
      <c r="E289" t="s">
        <v>30</v>
      </c>
      <c r="F289" s="23" t="s">
        <v>24</v>
      </c>
      <c r="G289" s="23" t="s">
        <v>24</v>
      </c>
      <c r="H289" s="23">
        <v>0.46</v>
      </c>
      <c r="I289">
        <v>4</v>
      </c>
      <c r="J289" s="24" t="str">
        <f>VLOOKUP(H289,[1]Güteklasse!$B$4:$C$8,2)</f>
        <v>C</v>
      </c>
      <c r="K289" t="str">
        <f>VLOOKUP(E289,[1]Händleradressen!$B$3:$E$6,4,0)</f>
        <v>Hamburg</v>
      </c>
      <c r="L289" t="s">
        <v>22</v>
      </c>
      <c r="M289" s="21">
        <v>21</v>
      </c>
      <c r="N289" s="22">
        <v>51.17</v>
      </c>
      <c r="O289" s="22">
        <f t="shared" si="5"/>
        <v>1074.57</v>
      </c>
      <c r="P289" s="22"/>
    </row>
    <row r="290" spans="1:16" x14ac:dyDescent="0.25">
      <c r="A290" s="20">
        <v>237</v>
      </c>
      <c r="B290" t="s">
        <v>29</v>
      </c>
      <c r="C290" t="s">
        <v>36</v>
      </c>
      <c r="D290" t="s">
        <v>34</v>
      </c>
      <c r="E290" t="s">
        <v>28</v>
      </c>
      <c r="F290" s="23" t="s">
        <v>24</v>
      </c>
      <c r="G290" s="23"/>
      <c r="H290" s="23">
        <v>0.39</v>
      </c>
      <c r="I290">
        <v>4</v>
      </c>
      <c r="J290" s="24" t="str">
        <f>VLOOKUP(H290,[1]Güteklasse!$B$4:$C$8,2)</f>
        <v>B</v>
      </c>
      <c r="K290" t="str">
        <f>VLOOKUP(E290,[1]Händleradressen!$B$3:$E$6,4,0)</f>
        <v>München</v>
      </c>
      <c r="L290" t="s">
        <v>27</v>
      </c>
      <c r="M290" s="21">
        <v>206</v>
      </c>
      <c r="N290" s="22">
        <v>0.6</v>
      </c>
      <c r="O290" s="22">
        <f t="shared" si="5"/>
        <v>123.6</v>
      </c>
      <c r="P290" s="22"/>
    </row>
    <row r="291" spans="1:16" x14ac:dyDescent="0.25">
      <c r="A291" s="20">
        <v>286</v>
      </c>
      <c r="B291" t="s">
        <v>19</v>
      </c>
      <c r="C291" t="s">
        <v>31</v>
      </c>
      <c r="D291" t="s">
        <v>26</v>
      </c>
      <c r="E291" t="s">
        <v>38</v>
      </c>
      <c r="F291" s="23" t="s">
        <v>24</v>
      </c>
      <c r="G291" s="23" t="s">
        <v>24</v>
      </c>
      <c r="H291" s="23">
        <v>0.47</v>
      </c>
      <c r="I291">
        <v>1</v>
      </c>
      <c r="J291" s="24" t="str">
        <f>VLOOKUP(H291,[1]Güteklasse!$B$4:$C$8,2)</f>
        <v>C</v>
      </c>
      <c r="K291" t="str">
        <f>VLOOKUP(E291,[1]Händleradressen!$B$3:$E$6,4,0)</f>
        <v>Köln</v>
      </c>
      <c r="L291" t="s">
        <v>22</v>
      </c>
      <c r="M291" s="21">
        <v>345</v>
      </c>
      <c r="N291" s="22">
        <v>50.43</v>
      </c>
      <c r="O291" s="22">
        <f t="shared" si="5"/>
        <v>17398.349999999999</v>
      </c>
      <c r="P291" s="22"/>
    </row>
    <row r="292" spans="1:16" x14ac:dyDescent="0.25">
      <c r="A292" s="20">
        <v>465</v>
      </c>
      <c r="B292" t="s">
        <v>19</v>
      </c>
      <c r="C292" t="s">
        <v>25</v>
      </c>
      <c r="D292" t="s">
        <v>37</v>
      </c>
      <c r="E292" t="s">
        <v>38</v>
      </c>
      <c r="F292" s="23" t="s">
        <v>24</v>
      </c>
      <c r="G292" s="23"/>
      <c r="H292" s="23">
        <v>0.78</v>
      </c>
      <c r="I292">
        <v>3</v>
      </c>
      <c r="J292" s="24" t="str">
        <f>VLOOKUP(H292,[1]Güteklasse!$B$4:$C$8,2)</f>
        <v>D</v>
      </c>
      <c r="K292" t="str">
        <f>VLOOKUP(E292,[1]Händleradressen!$B$3:$E$6,4,0)</f>
        <v>Köln</v>
      </c>
      <c r="L292" t="s">
        <v>27</v>
      </c>
      <c r="M292" s="21">
        <v>212</v>
      </c>
      <c r="N292" s="22">
        <v>0.6</v>
      </c>
      <c r="O292" s="22">
        <f t="shared" si="5"/>
        <v>127.19999999999999</v>
      </c>
      <c r="P292" s="22"/>
    </row>
    <row r="293" spans="1:16" x14ac:dyDescent="0.25">
      <c r="A293" s="20">
        <v>519</v>
      </c>
      <c r="B293" t="s">
        <v>32</v>
      </c>
      <c r="C293" t="s">
        <v>20</v>
      </c>
      <c r="D293" t="s">
        <v>37</v>
      </c>
      <c r="E293" t="s">
        <v>23</v>
      </c>
      <c r="F293" s="23" t="s">
        <v>24</v>
      </c>
      <c r="G293" s="23"/>
      <c r="H293" s="23">
        <v>0.88</v>
      </c>
      <c r="I293">
        <v>2</v>
      </c>
      <c r="J293" s="24" t="str">
        <f>VLOOKUP(H293,[1]Güteklasse!$B$4:$C$8,2)</f>
        <v>D</v>
      </c>
      <c r="K293" t="str">
        <f>VLOOKUP(E293,[1]Händleradressen!$B$3:$E$6,4,0)</f>
        <v>Düsseldorf</v>
      </c>
      <c r="L293" t="s">
        <v>27</v>
      </c>
      <c r="M293" s="21">
        <v>162</v>
      </c>
      <c r="N293" s="22">
        <v>0.81</v>
      </c>
      <c r="O293" s="22">
        <f t="shared" si="5"/>
        <v>131.22</v>
      </c>
      <c r="P293" s="22"/>
    </row>
    <row r="294" spans="1:16" x14ac:dyDescent="0.25">
      <c r="A294" s="20">
        <v>289</v>
      </c>
      <c r="B294" t="s">
        <v>19</v>
      </c>
      <c r="C294" t="s">
        <v>36</v>
      </c>
      <c r="D294" t="s">
        <v>21</v>
      </c>
      <c r="E294" t="s">
        <v>23</v>
      </c>
      <c r="F294" s="23" t="s">
        <v>24</v>
      </c>
      <c r="G294" s="23"/>
      <c r="H294" s="23">
        <v>0.48</v>
      </c>
      <c r="I294">
        <v>3</v>
      </c>
      <c r="J294" s="24" t="str">
        <f>VLOOKUP(H294,[1]Güteklasse!$B$4:$C$8,2)</f>
        <v>C</v>
      </c>
      <c r="K294" t="str">
        <f>VLOOKUP(E294,[1]Händleradressen!$B$3:$E$6,4,0)</f>
        <v>Düsseldorf</v>
      </c>
      <c r="L294" t="s">
        <v>27</v>
      </c>
      <c r="M294" s="21">
        <v>4535</v>
      </c>
      <c r="N294" s="22">
        <v>0.3</v>
      </c>
      <c r="O294" s="22">
        <f t="shared" si="5"/>
        <v>1360.5</v>
      </c>
      <c r="P294" s="22"/>
    </row>
    <row r="295" spans="1:16" x14ac:dyDescent="0.25">
      <c r="A295" s="20">
        <v>290</v>
      </c>
      <c r="B295" t="s">
        <v>19</v>
      </c>
      <c r="C295" t="s">
        <v>36</v>
      </c>
      <c r="D295" t="s">
        <v>21</v>
      </c>
      <c r="E295" t="s">
        <v>28</v>
      </c>
      <c r="F295" s="23"/>
      <c r="G295" s="23"/>
      <c r="H295" s="23">
        <v>0.48</v>
      </c>
      <c r="I295">
        <v>1</v>
      </c>
      <c r="J295" s="24" t="str">
        <f>VLOOKUP(H295,[1]Güteklasse!$B$4:$C$8,2)</f>
        <v>C</v>
      </c>
      <c r="K295" t="str">
        <f>VLOOKUP(E295,[1]Händleradressen!$B$3:$E$6,4,0)</f>
        <v>München</v>
      </c>
      <c r="L295" t="s">
        <v>27</v>
      </c>
      <c r="M295" s="21">
        <v>2122</v>
      </c>
      <c r="N295" s="22">
        <v>0.83</v>
      </c>
      <c r="O295" s="22">
        <f t="shared" si="5"/>
        <v>1761.26</v>
      </c>
      <c r="P295" s="22"/>
    </row>
    <row r="296" spans="1:16" x14ac:dyDescent="0.25">
      <c r="A296" s="20">
        <v>291</v>
      </c>
      <c r="B296" t="s">
        <v>19</v>
      </c>
      <c r="C296" t="s">
        <v>25</v>
      </c>
      <c r="D296" t="s">
        <v>34</v>
      </c>
      <c r="E296" t="s">
        <v>23</v>
      </c>
      <c r="F296" s="23" t="s">
        <v>24</v>
      </c>
      <c r="G296" s="23"/>
      <c r="H296" s="23">
        <v>0.48</v>
      </c>
      <c r="I296">
        <v>4</v>
      </c>
      <c r="J296" s="24" t="str">
        <f>VLOOKUP(H296,[1]Güteklasse!$B$4:$C$8,2)</f>
        <v>C</v>
      </c>
      <c r="K296" t="str">
        <f>VLOOKUP(E296,[1]Händleradressen!$B$3:$E$6,4,0)</f>
        <v>Düsseldorf</v>
      </c>
      <c r="L296" t="s">
        <v>27</v>
      </c>
      <c r="M296" s="21">
        <v>4534</v>
      </c>
      <c r="N296" s="22">
        <v>0.4</v>
      </c>
      <c r="O296" s="22">
        <f t="shared" si="5"/>
        <v>1813.6000000000001</v>
      </c>
      <c r="P296" s="22"/>
    </row>
    <row r="297" spans="1:16" x14ac:dyDescent="0.25">
      <c r="A297" s="20">
        <v>169</v>
      </c>
      <c r="B297" t="s">
        <v>19</v>
      </c>
      <c r="C297" t="s">
        <v>25</v>
      </c>
      <c r="D297" t="s">
        <v>37</v>
      </c>
      <c r="E297" t="s">
        <v>38</v>
      </c>
      <c r="F297" s="23" t="s">
        <v>24</v>
      </c>
      <c r="G297" s="23"/>
      <c r="H297" s="23">
        <v>0.28999999999999998</v>
      </c>
      <c r="I297">
        <v>4</v>
      </c>
      <c r="J297" s="24" t="str">
        <f>VLOOKUP(H297,[1]Güteklasse!$B$4:$C$8,2)</f>
        <v>A</v>
      </c>
      <c r="K297" t="str">
        <f>VLOOKUP(E297,[1]Händleradressen!$B$3:$E$6,4,0)</f>
        <v>Köln</v>
      </c>
      <c r="L297" t="s">
        <v>27</v>
      </c>
      <c r="M297" s="21">
        <v>4537</v>
      </c>
      <c r="N297" s="22">
        <v>0.03</v>
      </c>
      <c r="O297" s="22">
        <f t="shared" si="5"/>
        <v>136.10999999999999</v>
      </c>
      <c r="P297" s="22"/>
    </row>
    <row r="298" spans="1:16" x14ac:dyDescent="0.25">
      <c r="A298" s="20">
        <v>293</v>
      </c>
      <c r="B298" t="s">
        <v>29</v>
      </c>
      <c r="C298" t="s">
        <v>20</v>
      </c>
      <c r="D298" t="s">
        <v>26</v>
      </c>
      <c r="E298" t="s">
        <v>23</v>
      </c>
      <c r="F298" s="23"/>
      <c r="G298" s="23"/>
      <c r="H298" s="23">
        <v>0.48</v>
      </c>
      <c r="I298">
        <v>4</v>
      </c>
      <c r="J298" s="24" t="str">
        <f>VLOOKUP(H298,[1]Güteklasse!$B$4:$C$8,2)</f>
        <v>C</v>
      </c>
      <c r="K298" t="str">
        <f>VLOOKUP(E298,[1]Händleradressen!$B$3:$E$6,4,0)</f>
        <v>Düsseldorf</v>
      </c>
      <c r="L298" t="s">
        <v>27</v>
      </c>
      <c r="M298" s="21">
        <v>825</v>
      </c>
      <c r="N298" s="22">
        <v>0.72</v>
      </c>
      <c r="O298" s="22">
        <f t="shared" si="5"/>
        <v>594</v>
      </c>
      <c r="P298" s="22"/>
    </row>
    <row r="299" spans="1:16" x14ac:dyDescent="0.25">
      <c r="A299" s="20">
        <v>294</v>
      </c>
      <c r="B299" t="s">
        <v>32</v>
      </c>
      <c r="C299" t="s">
        <v>36</v>
      </c>
      <c r="D299" t="s">
        <v>34</v>
      </c>
      <c r="E299" t="s">
        <v>38</v>
      </c>
      <c r="F299" s="23" t="s">
        <v>24</v>
      </c>
      <c r="G299" s="23"/>
      <c r="H299" s="23">
        <v>0.48</v>
      </c>
      <c r="I299">
        <v>4</v>
      </c>
      <c r="J299" s="24" t="str">
        <f>VLOOKUP(H299,[1]Güteklasse!$B$4:$C$8,2)</f>
        <v>C</v>
      </c>
      <c r="K299" t="str">
        <f>VLOOKUP(E299,[1]Händleradressen!$B$3:$E$6,4,0)</f>
        <v>Köln</v>
      </c>
      <c r="L299" t="s">
        <v>22</v>
      </c>
      <c r="M299" s="21">
        <v>27</v>
      </c>
      <c r="N299" s="22">
        <v>45.81</v>
      </c>
      <c r="O299" s="22">
        <f t="shared" si="5"/>
        <v>1236.8700000000001</v>
      </c>
      <c r="P299" s="22"/>
    </row>
    <row r="300" spans="1:16" x14ac:dyDescent="0.25">
      <c r="A300" s="20">
        <v>295</v>
      </c>
      <c r="B300" t="s">
        <v>19</v>
      </c>
      <c r="C300" t="s">
        <v>25</v>
      </c>
      <c r="D300" t="s">
        <v>37</v>
      </c>
      <c r="E300" t="s">
        <v>23</v>
      </c>
      <c r="F300" s="23" t="s">
        <v>24</v>
      </c>
      <c r="G300" s="23" t="s">
        <v>24</v>
      </c>
      <c r="H300" s="23">
        <v>0.49</v>
      </c>
      <c r="I300">
        <v>4</v>
      </c>
      <c r="J300" s="24" t="str">
        <f>VLOOKUP(H300,[1]Güteklasse!$B$4:$C$8,2)</f>
        <v>C</v>
      </c>
      <c r="K300" t="str">
        <f>VLOOKUP(E300,[1]Händleradressen!$B$3:$E$6,4,0)</f>
        <v>Düsseldorf</v>
      </c>
      <c r="L300" t="s">
        <v>22</v>
      </c>
      <c r="M300" s="21">
        <v>245</v>
      </c>
      <c r="N300" s="22">
        <v>47.55</v>
      </c>
      <c r="O300" s="22">
        <f t="shared" si="5"/>
        <v>11649.75</v>
      </c>
      <c r="P300" s="22"/>
    </row>
    <row r="301" spans="1:16" x14ac:dyDescent="0.25">
      <c r="A301" s="20">
        <v>296</v>
      </c>
      <c r="B301" t="s">
        <v>19</v>
      </c>
      <c r="C301" t="s">
        <v>25</v>
      </c>
      <c r="D301" t="s">
        <v>34</v>
      </c>
      <c r="E301" t="s">
        <v>30</v>
      </c>
      <c r="F301" s="23" t="s">
        <v>24</v>
      </c>
      <c r="G301" s="23"/>
      <c r="H301" s="23">
        <v>0.49</v>
      </c>
      <c r="I301">
        <v>3</v>
      </c>
      <c r="J301" s="24" t="str">
        <f>VLOOKUP(H301,[1]Güteklasse!$B$4:$C$8,2)</f>
        <v>C</v>
      </c>
      <c r="K301" t="str">
        <f>VLOOKUP(E301,[1]Händleradressen!$B$3:$E$6,4,0)</f>
        <v>Hamburg</v>
      </c>
      <c r="L301" t="s">
        <v>22</v>
      </c>
      <c r="M301" s="21">
        <v>344</v>
      </c>
      <c r="N301" s="22">
        <v>46.49</v>
      </c>
      <c r="O301" s="22">
        <f t="shared" si="5"/>
        <v>15992.560000000001</v>
      </c>
      <c r="P301" s="22"/>
    </row>
    <row r="302" spans="1:16" x14ac:dyDescent="0.25">
      <c r="A302" s="20">
        <v>6</v>
      </c>
      <c r="B302" t="s">
        <v>32</v>
      </c>
      <c r="C302" t="s">
        <v>31</v>
      </c>
      <c r="D302" t="s">
        <v>26</v>
      </c>
      <c r="E302" t="s">
        <v>30</v>
      </c>
      <c r="F302" s="23"/>
      <c r="G302" s="23"/>
      <c r="H302" s="23">
        <v>0.01</v>
      </c>
      <c r="I302">
        <v>1</v>
      </c>
      <c r="J302" s="24" t="str">
        <f>VLOOKUP(H302,[1]Güteklasse!$B$4:$C$8,2)</f>
        <v>A</v>
      </c>
      <c r="K302" t="str">
        <f>VLOOKUP(E302,[1]Händleradressen!$B$3:$E$6,4,0)</f>
        <v>Hamburg</v>
      </c>
      <c r="L302" t="s">
        <v>27</v>
      </c>
      <c r="M302" s="21">
        <v>228</v>
      </c>
      <c r="N302" s="22">
        <v>0.62</v>
      </c>
      <c r="O302" s="22">
        <f t="shared" si="5"/>
        <v>141.35999999999999</v>
      </c>
      <c r="P302" s="22"/>
    </row>
    <row r="303" spans="1:16" x14ac:dyDescent="0.25">
      <c r="A303" s="20">
        <v>298</v>
      </c>
      <c r="B303" t="s">
        <v>29</v>
      </c>
      <c r="C303" t="s">
        <v>20</v>
      </c>
      <c r="D303" t="s">
        <v>21</v>
      </c>
      <c r="E303" t="s">
        <v>38</v>
      </c>
      <c r="F303" s="23" t="s">
        <v>24</v>
      </c>
      <c r="G303" s="23" t="s">
        <v>24</v>
      </c>
      <c r="H303" s="23">
        <v>0.49</v>
      </c>
      <c r="I303">
        <v>2</v>
      </c>
      <c r="J303" s="24" t="str">
        <f>VLOOKUP(H303,[1]Güteklasse!$B$4:$C$8,2)</f>
        <v>C</v>
      </c>
      <c r="K303" t="str">
        <f>VLOOKUP(E303,[1]Händleradressen!$B$3:$E$6,4,0)</f>
        <v>Köln</v>
      </c>
      <c r="L303" t="s">
        <v>22</v>
      </c>
      <c r="M303" s="21">
        <v>33</v>
      </c>
      <c r="N303" s="22">
        <v>46.53</v>
      </c>
      <c r="O303" s="22">
        <f t="shared" si="5"/>
        <v>1535.49</v>
      </c>
      <c r="P303" s="22"/>
    </row>
    <row r="304" spans="1:16" x14ac:dyDescent="0.25">
      <c r="A304" s="20">
        <v>299</v>
      </c>
      <c r="B304" t="s">
        <v>29</v>
      </c>
      <c r="C304" t="s">
        <v>31</v>
      </c>
      <c r="D304" t="s">
        <v>26</v>
      </c>
      <c r="E304" t="s">
        <v>38</v>
      </c>
      <c r="F304" s="23" t="s">
        <v>24</v>
      </c>
      <c r="G304" s="23"/>
      <c r="H304" s="23">
        <v>0.49</v>
      </c>
      <c r="I304">
        <v>4</v>
      </c>
      <c r="J304" s="24" t="str">
        <f>VLOOKUP(H304,[1]Güteklasse!$B$4:$C$8,2)</f>
        <v>C</v>
      </c>
      <c r="K304" t="str">
        <f>VLOOKUP(E304,[1]Händleradressen!$B$3:$E$6,4,0)</f>
        <v>Köln</v>
      </c>
      <c r="L304" t="s">
        <v>22</v>
      </c>
      <c r="M304" s="21">
        <v>31</v>
      </c>
      <c r="N304" s="22">
        <v>53.54</v>
      </c>
      <c r="O304" s="22">
        <f t="shared" si="5"/>
        <v>1659.74</v>
      </c>
      <c r="P304" s="22"/>
    </row>
    <row r="305" spans="1:16" x14ac:dyDescent="0.25">
      <c r="A305" s="20">
        <v>300</v>
      </c>
      <c r="B305" t="s">
        <v>32</v>
      </c>
      <c r="C305" t="s">
        <v>25</v>
      </c>
      <c r="D305" t="s">
        <v>21</v>
      </c>
      <c r="E305" t="s">
        <v>23</v>
      </c>
      <c r="F305" s="23"/>
      <c r="G305" s="23"/>
      <c r="H305" s="23">
        <v>0.49</v>
      </c>
      <c r="I305">
        <v>5</v>
      </c>
      <c r="J305" s="24" t="str">
        <f>VLOOKUP(H305,[1]Güteklasse!$B$4:$C$8,2)</f>
        <v>C</v>
      </c>
      <c r="K305" t="str">
        <f>VLOOKUP(E305,[1]Händleradressen!$B$3:$E$6,4,0)</f>
        <v>Düsseldorf</v>
      </c>
      <c r="L305" t="s">
        <v>27</v>
      </c>
      <c r="M305" s="21">
        <v>959</v>
      </c>
      <c r="N305" s="22">
        <v>0.54</v>
      </c>
      <c r="O305" s="22">
        <f t="shared" si="5"/>
        <v>517.86</v>
      </c>
      <c r="P305" s="22"/>
    </row>
    <row r="306" spans="1:16" x14ac:dyDescent="0.25">
      <c r="A306" s="20">
        <v>301</v>
      </c>
      <c r="B306" t="s">
        <v>32</v>
      </c>
      <c r="C306" t="s">
        <v>36</v>
      </c>
      <c r="D306" t="s">
        <v>34</v>
      </c>
      <c r="E306" t="s">
        <v>30</v>
      </c>
      <c r="F306" s="23" t="s">
        <v>24</v>
      </c>
      <c r="G306" s="23" t="s">
        <v>24</v>
      </c>
      <c r="H306" s="23">
        <v>0.49</v>
      </c>
      <c r="I306">
        <v>4</v>
      </c>
      <c r="J306" s="24" t="str">
        <f>VLOOKUP(H306,[1]Güteklasse!$B$4:$C$8,2)</f>
        <v>C</v>
      </c>
      <c r="K306" t="str">
        <f>VLOOKUP(E306,[1]Händleradressen!$B$3:$E$6,4,0)</f>
        <v>Hamburg</v>
      </c>
      <c r="L306" t="s">
        <v>22</v>
      </c>
      <c r="M306" s="21">
        <v>16</v>
      </c>
      <c r="N306" s="22">
        <v>52.99</v>
      </c>
      <c r="O306" s="22">
        <f t="shared" si="5"/>
        <v>847.84</v>
      </c>
      <c r="P306" s="22"/>
    </row>
    <row r="307" spans="1:16" x14ac:dyDescent="0.25">
      <c r="A307" s="20">
        <v>302</v>
      </c>
      <c r="B307" t="s">
        <v>32</v>
      </c>
      <c r="C307" t="s">
        <v>31</v>
      </c>
      <c r="D307" t="s">
        <v>41</v>
      </c>
      <c r="E307" t="s">
        <v>38</v>
      </c>
      <c r="F307" s="23" t="s">
        <v>24</v>
      </c>
      <c r="G307" s="23"/>
      <c r="H307" s="23">
        <v>0.49</v>
      </c>
      <c r="I307">
        <v>3</v>
      </c>
      <c r="J307" s="24" t="str">
        <f>VLOOKUP(H307,[1]Güteklasse!$B$4:$C$8,2)</f>
        <v>C</v>
      </c>
      <c r="K307" t="str">
        <f>VLOOKUP(E307,[1]Händleradressen!$B$3:$E$6,4,0)</f>
        <v>Köln</v>
      </c>
      <c r="L307" t="s">
        <v>22</v>
      </c>
      <c r="M307" s="21">
        <v>5249</v>
      </c>
      <c r="N307" s="22">
        <v>52.67</v>
      </c>
      <c r="O307" s="22">
        <f t="shared" si="5"/>
        <v>276464.83</v>
      </c>
      <c r="P307" s="22"/>
    </row>
    <row r="308" spans="1:16" x14ac:dyDescent="0.25">
      <c r="A308" s="20">
        <v>580</v>
      </c>
      <c r="B308" t="s">
        <v>29</v>
      </c>
      <c r="C308" t="s">
        <v>25</v>
      </c>
      <c r="D308" t="s">
        <v>21</v>
      </c>
      <c r="E308" t="s">
        <v>30</v>
      </c>
      <c r="F308" s="23" t="s">
        <v>24</v>
      </c>
      <c r="G308" s="23"/>
      <c r="H308" s="23">
        <v>0.97</v>
      </c>
      <c r="I308">
        <v>4</v>
      </c>
      <c r="J308" s="24" t="str">
        <f>VLOOKUP(H308,[1]Güteklasse!$B$4:$C$8,2)</f>
        <v>E</v>
      </c>
      <c r="K308" t="str">
        <f>VLOOKUP(E308,[1]Händleradressen!$B$3:$E$6,4,0)</f>
        <v>Hamburg</v>
      </c>
      <c r="L308" t="s">
        <v>27</v>
      </c>
      <c r="M308" s="21">
        <v>258</v>
      </c>
      <c r="N308" s="22">
        <v>0.55000000000000004</v>
      </c>
      <c r="O308" s="22">
        <f t="shared" si="5"/>
        <v>141.9</v>
      </c>
      <c r="P308" s="22"/>
    </row>
    <row r="309" spans="1:16" x14ac:dyDescent="0.25">
      <c r="A309" s="20">
        <v>339</v>
      </c>
      <c r="B309" t="s">
        <v>29</v>
      </c>
      <c r="C309" t="s">
        <v>25</v>
      </c>
      <c r="D309" t="s">
        <v>35</v>
      </c>
      <c r="E309" t="s">
        <v>28</v>
      </c>
      <c r="F309" s="23" t="s">
        <v>24</v>
      </c>
      <c r="G309" s="23" t="s">
        <v>24</v>
      </c>
      <c r="H309" s="23">
        <v>0.56999999999999995</v>
      </c>
      <c r="I309">
        <v>3</v>
      </c>
      <c r="J309" s="24" t="str">
        <f>VLOOKUP(H309,[1]Güteklasse!$B$4:$C$8,2)</f>
        <v>C</v>
      </c>
      <c r="K309" t="str">
        <f>VLOOKUP(E309,[1]Händleradressen!$B$3:$E$6,4,0)</f>
        <v>München</v>
      </c>
      <c r="L309" t="s">
        <v>22</v>
      </c>
      <c r="M309" s="21">
        <v>3</v>
      </c>
      <c r="N309" s="22">
        <v>47.43</v>
      </c>
      <c r="O309" s="22">
        <f t="shared" si="5"/>
        <v>142.29</v>
      </c>
      <c r="P309" s="22"/>
    </row>
    <row r="310" spans="1:16" x14ac:dyDescent="0.25">
      <c r="A310" s="20">
        <v>412</v>
      </c>
      <c r="B310" t="s">
        <v>29</v>
      </c>
      <c r="C310" t="s">
        <v>25</v>
      </c>
      <c r="D310" t="s">
        <v>35</v>
      </c>
      <c r="E310" t="s">
        <v>30</v>
      </c>
      <c r="F310" s="23" t="s">
        <v>24</v>
      </c>
      <c r="G310" s="23" t="s">
        <v>24</v>
      </c>
      <c r="H310" s="23">
        <v>0.68</v>
      </c>
      <c r="I310">
        <v>4</v>
      </c>
      <c r="J310" s="24" t="str">
        <f>VLOOKUP(H310,[1]Güteklasse!$B$4:$C$8,2)</f>
        <v>D</v>
      </c>
      <c r="K310" t="str">
        <f>VLOOKUP(E310,[1]Händleradressen!$B$3:$E$6,4,0)</f>
        <v>Hamburg</v>
      </c>
      <c r="L310" t="s">
        <v>22</v>
      </c>
      <c r="M310" s="21">
        <v>3</v>
      </c>
      <c r="N310" s="22">
        <v>48.12</v>
      </c>
      <c r="O310" s="22">
        <f t="shared" si="5"/>
        <v>144.35999999999999</v>
      </c>
      <c r="P310" s="22"/>
    </row>
    <row r="311" spans="1:16" x14ac:dyDescent="0.25">
      <c r="A311" s="20">
        <v>306</v>
      </c>
      <c r="B311" t="s">
        <v>19</v>
      </c>
      <c r="C311" t="s">
        <v>31</v>
      </c>
      <c r="D311" t="s">
        <v>26</v>
      </c>
      <c r="E311" t="s">
        <v>30</v>
      </c>
      <c r="F311" s="23" t="s">
        <v>24</v>
      </c>
      <c r="G311" s="23" t="s">
        <v>24</v>
      </c>
      <c r="H311" s="23">
        <v>0.51</v>
      </c>
      <c r="I311">
        <v>4</v>
      </c>
      <c r="J311" s="24" t="str">
        <f>VLOOKUP(H311,[1]Güteklasse!$B$4:$C$8,2)</f>
        <v>C</v>
      </c>
      <c r="K311" t="str">
        <f>VLOOKUP(E311,[1]Händleradressen!$B$3:$E$6,4,0)</f>
        <v>Hamburg</v>
      </c>
      <c r="L311" t="s">
        <v>22</v>
      </c>
      <c r="M311" s="21">
        <v>7786</v>
      </c>
      <c r="N311" s="22">
        <v>50.06</v>
      </c>
      <c r="O311" s="22">
        <f t="shared" si="5"/>
        <v>389767.16000000003</v>
      </c>
      <c r="P311" s="22"/>
    </row>
    <row r="312" spans="1:16" x14ac:dyDescent="0.25">
      <c r="A312" s="20">
        <v>307</v>
      </c>
      <c r="B312" t="s">
        <v>29</v>
      </c>
      <c r="C312" t="s">
        <v>36</v>
      </c>
      <c r="D312" t="s">
        <v>34</v>
      </c>
      <c r="E312" t="s">
        <v>30</v>
      </c>
      <c r="F312" s="23" t="s">
        <v>24</v>
      </c>
      <c r="G312" s="23" t="s">
        <v>24</v>
      </c>
      <c r="H312" s="23">
        <v>0.51</v>
      </c>
      <c r="I312">
        <v>3</v>
      </c>
      <c r="J312" s="24" t="str">
        <f>VLOOKUP(H312,[1]Güteklasse!$B$4:$C$8,2)</f>
        <v>C</v>
      </c>
      <c r="K312" t="str">
        <f>VLOOKUP(E312,[1]Händleradressen!$B$3:$E$6,4,0)</f>
        <v>Hamburg</v>
      </c>
      <c r="L312" t="s">
        <v>22</v>
      </c>
      <c r="M312" s="21">
        <v>20</v>
      </c>
      <c r="N312" s="22">
        <v>53.23</v>
      </c>
      <c r="O312" s="22">
        <f t="shared" si="5"/>
        <v>1064.5999999999999</v>
      </c>
      <c r="P312" s="22"/>
    </row>
    <row r="313" spans="1:16" x14ac:dyDescent="0.25">
      <c r="A313" s="20">
        <v>308</v>
      </c>
      <c r="B313" t="s">
        <v>29</v>
      </c>
      <c r="C313" t="s">
        <v>20</v>
      </c>
      <c r="D313" t="s">
        <v>33</v>
      </c>
      <c r="E313" t="s">
        <v>30</v>
      </c>
      <c r="F313" s="23" t="s">
        <v>24</v>
      </c>
      <c r="G313" s="23"/>
      <c r="H313" s="23">
        <v>0.51</v>
      </c>
      <c r="I313">
        <v>4</v>
      </c>
      <c r="J313" s="24" t="str">
        <f>VLOOKUP(H313,[1]Güteklasse!$B$4:$C$8,2)</f>
        <v>C</v>
      </c>
      <c r="K313" t="str">
        <f>VLOOKUP(E313,[1]Händleradressen!$B$3:$E$6,4,0)</f>
        <v>Hamburg</v>
      </c>
      <c r="L313" t="s">
        <v>22</v>
      </c>
      <c r="M313" s="21">
        <v>28</v>
      </c>
      <c r="N313" s="22">
        <v>52.81</v>
      </c>
      <c r="O313" s="22">
        <f t="shared" si="5"/>
        <v>1478.68</v>
      </c>
      <c r="P313" s="22"/>
    </row>
    <row r="314" spans="1:16" x14ac:dyDescent="0.25">
      <c r="A314" s="20">
        <v>99</v>
      </c>
      <c r="B314" t="s">
        <v>19</v>
      </c>
      <c r="C314" t="s">
        <v>20</v>
      </c>
      <c r="D314" t="s">
        <v>26</v>
      </c>
      <c r="E314" t="s">
        <v>30</v>
      </c>
      <c r="F314" s="23"/>
      <c r="G314" s="23"/>
      <c r="H314" s="23">
        <v>0.18</v>
      </c>
      <c r="I314">
        <v>1</v>
      </c>
      <c r="J314" s="24" t="str">
        <f>VLOOKUP(H314,[1]Güteklasse!$B$4:$C$8,2)</f>
        <v>A</v>
      </c>
      <c r="K314" t="str">
        <f>VLOOKUP(E314,[1]Händleradressen!$B$3:$E$6,4,0)</f>
        <v>Hamburg</v>
      </c>
      <c r="L314" t="s">
        <v>27</v>
      </c>
      <c r="M314" s="21">
        <v>234</v>
      </c>
      <c r="N314" s="22">
        <v>0.62</v>
      </c>
      <c r="O314" s="22">
        <f t="shared" si="5"/>
        <v>145.08000000000001</v>
      </c>
      <c r="P314" s="22"/>
    </row>
    <row r="315" spans="1:16" x14ac:dyDescent="0.25">
      <c r="A315" s="20">
        <v>210</v>
      </c>
      <c r="B315" t="s">
        <v>19</v>
      </c>
      <c r="C315" t="s">
        <v>36</v>
      </c>
      <c r="D315" t="s">
        <v>37</v>
      </c>
      <c r="E315" t="s">
        <v>30</v>
      </c>
      <c r="F315" s="23" t="s">
        <v>24</v>
      </c>
      <c r="G315" s="23"/>
      <c r="H315" s="23">
        <v>0.36</v>
      </c>
      <c r="I315">
        <v>4</v>
      </c>
      <c r="J315" s="24" t="str">
        <f>VLOOKUP(H315,[1]Güteklasse!$B$4:$C$8,2)</f>
        <v>B</v>
      </c>
      <c r="K315" t="str">
        <f>VLOOKUP(E315,[1]Händleradressen!$B$3:$E$6,4,0)</f>
        <v>Hamburg</v>
      </c>
      <c r="L315" t="s">
        <v>27</v>
      </c>
      <c r="M315" s="21">
        <v>354</v>
      </c>
      <c r="N315" s="22">
        <v>0.41</v>
      </c>
      <c r="O315" s="22">
        <f t="shared" si="5"/>
        <v>145.13999999999999</v>
      </c>
      <c r="P315" s="22"/>
    </row>
    <row r="316" spans="1:16" x14ac:dyDescent="0.25">
      <c r="A316" s="20">
        <v>311</v>
      </c>
      <c r="B316" t="s">
        <v>19</v>
      </c>
      <c r="C316" t="s">
        <v>36</v>
      </c>
      <c r="D316" t="s">
        <v>41</v>
      </c>
      <c r="E316" t="s">
        <v>23</v>
      </c>
      <c r="F316" s="23"/>
      <c r="G316" s="23" t="s">
        <v>24</v>
      </c>
      <c r="H316" s="23">
        <v>0.52</v>
      </c>
      <c r="I316">
        <v>3</v>
      </c>
      <c r="J316" s="24" t="str">
        <f>VLOOKUP(H316,[1]Güteklasse!$B$4:$C$8,2)</f>
        <v>C</v>
      </c>
      <c r="K316" t="str">
        <f>VLOOKUP(E316,[1]Händleradressen!$B$3:$E$6,4,0)</f>
        <v>Düsseldorf</v>
      </c>
      <c r="L316" t="s">
        <v>22</v>
      </c>
      <c r="M316" s="21">
        <v>547</v>
      </c>
      <c r="N316" s="22">
        <v>53.63</v>
      </c>
      <c r="O316" s="22">
        <f t="shared" si="5"/>
        <v>29335.61</v>
      </c>
      <c r="P316" s="22"/>
    </row>
    <row r="317" spans="1:16" x14ac:dyDescent="0.25">
      <c r="A317" s="20">
        <v>312</v>
      </c>
      <c r="B317" t="s">
        <v>19</v>
      </c>
      <c r="C317" t="s">
        <v>36</v>
      </c>
      <c r="D317" t="s">
        <v>26</v>
      </c>
      <c r="E317" t="s">
        <v>30</v>
      </c>
      <c r="F317" s="23"/>
      <c r="G317" s="23" t="s">
        <v>24</v>
      </c>
      <c r="H317" s="23">
        <v>0.52</v>
      </c>
      <c r="I317">
        <v>3</v>
      </c>
      <c r="J317" s="24" t="str">
        <f>VLOOKUP(H317,[1]Güteklasse!$B$4:$C$8,2)</f>
        <v>C</v>
      </c>
      <c r="K317" t="str">
        <f>VLOOKUP(E317,[1]Händleradressen!$B$3:$E$6,4,0)</f>
        <v>Hamburg</v>
      </c>
      <c r="L317" t="s">
        <v>22</v>
      </c>
      <c r="M317" s="21">
        <v>1232</v>
      </c>
      <c r="N317" s="22">
        <v>51.57</v>
      </c>
      <c r="O317" s="22">
        <f t="shared" si="5"/>
        <v>63534.239999999998</v>
      </c>
      <c r="P317" s="22"/>
    </row>
    <row r="318" spans="1:16" x14ac:dyDescent="0.25">
      <c r="A318" s="20">
        <v>85</v>
      </c>
      <c r="B318" t="s">
        <v>29</v>
      </c>
      <c r="C318" t="s">
        <v>20</v>
      </c>
      <c r="D318" t="s">
        <v>34</v>
      </c>
      <c r="E318" t="s">
        <v>38</v>
      </c>
      <c r="F318" s="23" t="s">
        <v>24</v>
      </c>
      <c r="G318" s="23"/>
      <c r="H318" s="23">
        <v>0.15</v>
      </c>
      <c r="I318">
        <v>2</v>
      </c>
      <c r="J318" s="24" t="str">
        <f>VLOOKUP(H318,[1]Güteklasse!$B$4:$C$8,2)</f>
        <v>A</v>
      </c>
      <c r="K318" t="str">
        <f>VLOOKUP(E318,[1]Händleradressen!$B$3:$E$6,4,0)</f>
        <v>Köln</v>
      </c>
      <c r="L318" t="s">
        <v>27</v>
      </c>
      <c r="M318" s="21">
        <v>701</v>
      </c>
      <c r="N318" s="22">
        <v>0.21</v>
      </c>
      <c r="O318" s="22">
        <f t="shared" si="5"/>
        <v>147.21</v>
      </c>
      <c r="P318" s="22"/>
    </row>
    <row r="319" spans="1:16" x14ac:dyDescent="0.25">
      <c r="A319" s="20">
        <v>546</v>
      </c>
      <c r="B319" t="s">
        <v>19</v>
      </c>
      <c r="C319" t="s">
        <v>31</v>
      </c>
      <c r="D319" t="s">
        <v>37</v>
      </c>
      <c r="E319" t="s">
        <v>30</v>
      </c>
      <c r="F319" s="23"/>
      <c r="G319" s="23"/>
      <c r="H319" s="23">
        <v>0.93</v>
      </c>
      <c r="I319">
        <v>2</v>
      </c>
      <c r="J319" s="24" t="str">
        <f>VLOOKUP(H319,[1]Güteklasse!$B$4:$C$8,2)</f>
        <v>E</v>
      </c>
      <c r="K319" t="str">
        <f>VLOOKUP(E319,[1]Händleradressen!$B$3:$E$6,4,0)</f>
        <v>Hamburg</v>
      </c>
      <c r="L319" t="s">
        <v>27</v>
      </c>
      <c r="M319" s="21">
        <v>189</v>
      </c>
      <c r="N319" s="22">
        <v>0.79</v>
      </c>
      <c r="O319" s="22">
        <f t="shared" si="5"/>
        <v>149.31</v>
      </c>
      <c r="P319" s="22"/>
    </row>
    <row r="320" spans="1:16" x14ac:dyDescent="0.25">
      <c r="A320" s="20">
        <v>315</v>
      </c>
      <c r="B320" t="s">
        <v>32</v>
      </c>
      <c r="C320" t="s">
        <v>31</v>
      </c>
      <c r="D320" t="s">
        <v>33</v>
      </c>
      <c r="E320" t="s">
        <v>38</v>
      </c>
      <c r="F320" s="23" t="s">
        <v>24</v>
      </c>
      <c r="G320" s="23" t="s">
        <v>24</v>
      </c>
      <c r="H320" s="23">
        <v>0.52</v>
      </c>
      <c r="I320">
        <v>1</v>
      </c>
      <c r="J320" s="24" t="str">
        <f>VLOOKUP(H320,[1]Güteklasse!$B$4:$C$8,2)</f>
        <v>C</v>
      </c>
      <c r="K320" t="str">
        <f>VLOOKUP(E320,[1]Händleradressen!$B$3:$E$6,4,0)</f>
        <v>Köln</v>
      </c>
      <c r="L320" t="s">
        <v>22</v>
      </c>
      <c r="M320" s="21">
        <v>37</v>
      </c>
      <c r="N320" s="22">
        <v>53.41</v>
      </c>
      <c r="O320" s="22">
        <f t="shared" si="5"/>
        <v>1976.1699999999998</v>
      </c>
      <c r="P320" s="22"/>
    </row>
    <row r="321" spans="1:16" x14ac:dyDescent="0.25">
      <c r="A321" s="20">
        <v>3</v>
      </c>
      <c r="B321" t="s">
        <v>29</v>
      </c>
      <c r="C321" t="s">
        <v>25</v>
      </c>
      <c r="D321" t="s">
        <v>35</v>
      </c>
      <c r="E321" t="s">
        <v>28</v>
      </c>
      <c r="F321" s="23" t="s">
        <v>24</v>
      </c>
      <c r="G321" s="23"/>
      <c r="H321" s="23">
        <v>0</v>
      </c>
      <c r="I321">
        <v>5</v>
      </c>
      <c r="J321" s="24" t="str">
        <f>VLOOKUP(H321,[1]Güteklasse!$B$4:$C$8,2)</f>
        <v>A</v>
      </c>
      <c r="K321" t="str">
        <f>VLOOKUP(E321,[1]Händleradressen!$B$3:$E$6,4,0)</f>
        <v>München</v>
      </c>
      <c r="L321" t="s">
        <v>27</v>
      </c>
      <c r="M321" s="21">
        <v>376</v>
      </c>
      <c r="N321" s="22">
        <v>0.4</v>
      </c>
      <c r="O321" s="22">
        <f t="shared" si="5"/>
        <v>150.4</v>
      </c>
      <c r="P321" s="22"/>
    </row>
    <row r="322" spans="1:16" x14ac:dyDescent="0.25">
      <c r="A322" s="20">
        <v>146</v>
      </c>
      <c r="B322" t="s">
        <v>19</v>
      </c>
      <c r="C322" t="s">
        <v>25</v>
      </c>
      <c r="D322" t="s">
        <v>34</v>
      </c>
      <c r="E322" t="s">
        <v>38</v>
      </c>
      <c r="F322" s="23" t="s">
        <v>24</v>
      </c>
      <c r="G322" s="23"/>
      <c r="H322" s="23">
        <v>0.25</v>
      </c>
      <c r="I322">
        <v>3</v>
      </c>
      <c r="J322" s="24" t="str">
        <f>VLOOKUP(H322,[1]Güteklasse!$B$4:$C$8,2)</f>
        <v>A</v>
      </c>
      <c r="K322" t="str">
        <f>VLOOKUP(E322,[1]Händleradressen!$B$3:$E$6,4,0)</f>
        <v>Köln</v>
      </c>
      <c r="L322" t="s">
        <v>27</v>
      </c>
      <c r="M322" s="21">
        <v>1515</v>
      </c>
      <c r="N322" s="22">
        <v>0.1</v>
      </c>
      <c r="O322" s="22">
        <f t="shared" si="5"/>
        <v>151.5</v>
      </c>
      <c r="P322" s="22"/>
    </row>
    <row r="323" spans="1:16" x14ac:dyDescent="0.25">
      <c r="A323" s="20">
        <v>318</v>
      </c>
      <c r="B323" t="s">
        <v>29</v>
      </c>
      <c r="C323" t="s">
        <v>36</v>
      </c>
      <c r="D323" t="s">
        <v>34</v>
      </c>
      <c r="E323" t="s">
        <v>30</v>
      </c>
      <c r="F323" s="23" t="s">
        <v>24</v>
      </c>
      <c r="G323" s="23"/>
      <c r="H323" s="23">
        <v>0.53</v>
      </c>
      <c r="I323">
        <v>3</v>
      </c>
      <c r="J323" s="24" t="str">
        <f>VLOOKUP(H323,[1]Güteklasse!$B$4:$C$8,2)</f>
        <v>C</v>
      </c>
      <c r="K323" t="str">
        <f>VLOOKUP(E323,[1]Händleradressen!$B$3:$E$6,4,0)</f>
        <v>Hamburg</v>
      </c>
      <c r="L323" t="s">
        <v>22</v>
      </c>
      <c r="M323" s="21">
        <v>21</v>
      </c>
      <c r="N323" s="22">
        <v>48.36</v>
      </c>
      <c r="O323" s="22">
        <f t="shared" si="5"/>
        <v>1015.56</v>
      </c>
      <c r="P323" s="22"/>
    </row>
    <row r="324" spans="1:16" x14ac:dyDescent="0.25">
      <c r="A324" s="20">
        <v>226</v>
      </c>
      <c r="B324" t="s">
        <v>32</v>
      </c>
      <c r="C324" t="s">
        <v>20</v>
      </c>
      <c r="D324" t="s">
        <v>21</v>
      </c>
      <c r="E324" t="s">
        <v>23</v>
      </c>
      <c r="F324" s="23"/>
      <c r="G324" s="23"/>
      <c r="H324" s="23">
        <v>0.37</v>
      </c>
      <c r="I324">
        <v>3</v>
      </c>
      <c r="J324" s="24" t="str">
        <f>VLOOKUP(H324,[1]Güteklasse!$B$4:$C$8,2)</f>
        <v>B</v>
      </c>
      <c r="K324" t="str">
        <f>VLOOKUP(E324,[1]Händleradressen!$B$3:$E$6,4,0)</f>
        <v>Düsseldorf</v>
      </c>
      <c r="L324" t="s">
        <v>27</v>
      </c>
      <c r="M324" s="21">
        <v>270</v>
      </c>
      <c r="N324" s="22">
        <v>0.57999999999999996</v>
      </c>
      <c r="O324" s="22">
        <f t="shared" si="5"/>
        <v>156.6</v>
      </c>
      <c r="P324" s="22"/>
    </row>
    <row r="325" spans="1:16" x14ac:dyDescent="0.25">
      <c r="A325" s="20">
        <v>320</v>
      </c>
      <c r="B325" t="s">
        <v>19</v>
      </c>
      <c r="C325" t="s">
        <v>36</v>
      </c>
      <c r="D325" t="s">
        <v>26</v>
      </c>
      <c r="E325" t="s">
        <v>38</v>
      </c>
      <c r="F325" s="23" t="s">
        <v>24</v>
      </c>
      <c r="G325" s="23"/>
      <c r="H325" s="23">
        <v>0.54</v>
      </c>
      <c r="I325">
        <v>4</v>
      </c>
      <c r="J325" s="24" t="str">
        <f>VLOOKUP(H325,[1]Güteklasse!$B$4:$C$8,2)</f>
        <v>C</v>
      </c>
      <c r="K325" t="str">
        <f>VLOOKUP(E325,[1]Händleradressen!$B$3:$E$6,4,0)</f>
        <v>Köln</v>
      </c>
      <c r="L325" t="s">
        <v>27</v>
      </c>
      <c r="M325" s="21">
        <v>888</v>
      </c>
      <c r="N325" s="22">
        <v>0.92</v>
      </c>
      <c r="O325" s="22">
        <f t="shared" si="5"/>
        <v>816.96</v>
      </c>
      <c r="P325" s="22"/>
    </row>
    <row r="326" spans="1:16" x14ac:dyDescent="0.25">
      <c r="A326" s="20">
        <v>321</v>
      </c>
      <c r="B326" t="s">
        <v>19</v>
      </c>
      <c r="C326" t="s">
        <v>20</v>
      </c>
      <c r="D326" t="s">
        <v>37</v>
      </c>
      <c r="E326" t="s">
        <v>28</v>
      </c>
      <c r="F326" s="23"/>
      <c r="G326" s="23"/>
      <c r="H326" s="23">
        <v>0.54</v>
      </c>
      <c r="I326">
        <v>4</v>
      </c>
      <c r="J326" s="24" t="str">
        <f>VLOOKUP(H326,[1]Güteklasse!$B$4:$C$8,2)</f>
        <v>C</v>
      </c>
      <c r="K326" t="str">
        <f>VLOOKUP(E326,[1]Händleradressen!$B$3:$E$6,4,0)</f>
        <v>München</v>
      </c>
      <c r="L326" t="s">
        <v>27</v>
      </c>
      <c r="M326" s="21">
        <v>1887</v>
      </c>
      <c r="N326" s="22">
        <v>0.87</v>
      </c>
      <c r="O326" s="22">
        <f t="shared" ref="O326:O389" si="6">M326*N326</f>
        <v>1641.69</v>
      </c>
      <c r="P326" s="22"/>
    </row>
    <row r="327" spans="1:16" x14ac:dyDescent="0.25">
      <c r="A327" s="20">
        <v>322</v>
      </c>
      <c r="B327" t="s">
        <v>19</v>
      </c>
      <c r="C327" t="s">
        <v>20</v>
      </c>
      <c r="D327" t="s">
        <v>34</v>
      </c>
      <c r="E327" t="s">
        <v>30</v>
      </c>
      <c r="F327" s="23" t="s">
        <v>24</v>
      </c>
      <c r="G327" s="23"/>
      <c r="H327" s="23">
        <v>0.54</v>
      </c>
      <c r="I327">
        <v>3</v>
      </c>
      <c r="J327" s="24" t="str">
        <f>VLOOKUP(H327,[1]Güteklasse!$B$4:$C$8,2)</f>
        <v>C</v>
      </c>
      <c r="K327" t="str">
        <f>VLOOKUP(E327,[1]Händleradressen!$B$3:$E$6,4,0)</f>
        <v>Hamburg</v>
      </c>
      <c r="L327" t="s">
        <v>27</v>
      </c>
      <c r="M327" s="21">
        <v>7898</v>
      </c>
      <c r="N327" s="22">
        <v>0.38</v>
      </c>
      <c r="O327" s="22">
        <f t="shared" si="6"/>
        <v>3001.2400000000002</v>
      </c>
      <c r="P327" s="22"/>
    </row>
    <row r="328" spans="1:16" x14ac:dyDescent="0.25">
      <c r="A328" s="20">
        <v>323</v>
      </c>
      <c r="B328" t="s">
        <v>19</v>
      </c>
      <c r="C328" t="s">
        <v>20</v>
      </c>
      <c r="D328" t="s">
        <v>41</v>
      </c>
      <c r="E328" t="s">
        <v>38</v>
      </c>
      <c r="F328" s="23" t="s">
        <v>24</v>
      </c>
      <c r="G328" s="23"/>
      <c r="H328" s="23">
        <v>0.54</v>
      </c>
      <c r="I328">
        <v>3</v>
      </c>
      <c r="J328" s="24" t="str">
        <f>VLOOKUP(H328,[1]Güteklasse!$B$4:$C$8,2)</f>
        <v>C</v>
      </c>
      <c r="K328" t="str">
        <f>VLOOKUP(E328,[1]Händleradressen!$B$3:$E$6,4,0)</f>
        <v>Köln</v>
      </c>
      <c r="L328" t="s">
        <v>22</v>
      </c>
      <c r="M328" s="21">
        <v>1231</v>
      </c>
      <c r="N328" s="22">
        <v>51.74</v>
      </c>
      <c r="O328" s="22">
        <f t="shared" si="6"/>
        <v>63691.94</v>
      </c>
      <c r="P328" s="22"/>
    </row>
    <row r="329" spans="1:16" x14ac:dyDescent="0.25">
      <c r="A329" s="20">
        <v>572</v>
      </c>
      <c r="B329" t="s">
        <v>32</v>
      </c>
      <c r="C329" t="s">
        <v>20</v>
      </c>
      <c r="D329" t="s">
        <v>21</v>
      </c>
      <c r="E329" t="s">
        <v>30</v>
      </c>
      <c r="F329" s="23" t="s">
        <v>24</v>
      </c>
      <c r="G329" s="23"/>
      <c r="H329" s="23">
        <v>0.95</v>
      </c>
      <c r="I329">
        <v>3</v>
      </c>
      <c r="J329" s="24" t="str">
        <f>VLOOKUP(H329,[1]Güteklasse!$B$4:$C$8,2)</f>
        <v>E</v>
      </c>
      <c r="K329" t="str">
        <f>VLOOKUP(E329,[1]Händleradressen!$B$3:$E$6,4,0)</f>
        <v>Hamburg</v>
      </c>
      <c r="L329" t="s">
        <v>27</v>
      </c>
      <c r="M329" s="21">
        <v>257</v>
      </c>
      <c r="N329" s="22">
        <v>0.63</v>
      </c>
      <c r="O329" s="22">
        <f t="shared" si="6"/>
        <v>161.91</v>
      </c>
      <c r="P329" s="22"/>
    </row>
    <row r="330" spans="1:16" x14ac:dyDescent="0.25">
      <c r="A330" s="20">
        <v>325</v>
      </c>
      <c r="B330" t="s">
        <v>29</v>
      </c>
      <c r="C330" t="s">
        <v>20</v>
      </c>
      <c r="D330" t="s">
        <v>37</v>
      </c>
      <c r="E330" t="s">
        <v>38</v>
      </c>
      <c r="F330" s="23" t="s">
        <v>24</v>
      </c>
      <c r="G330" s="23"/>
      <c r="H330" s="23">
        <v>0.54</v>
      </c>
      <c r="I330">
        <v>4</v>
      </c>
      <c r="J330" s="24" t="str">
        <f>VLOOKUP(H330,[1]Güteklasse!$B$4:$C$8,2)</f>
        <v>C</v>
      </c>
      <c r="K330" t="str">
        <f>VLOOKUP(E330,[1]Händleradressen!$B$3:$E$6,4,0)</f>
        <v>Köln</v>
      </c>
      <c r="L330" t="s">
        <v>22</v>
      </c>
      <c r="M330" s="21">
        <v>40</v>
      </c>
      <c r="N330" s="22">
        <v>46.74</v>
      </c>
      <c r="O330" s="22">
        <f t="shared" si="6"/>
        <v>1869.6000000000001</v>
      </c>
      <c r="P330" s="22"/>
    </row>
    <row r="331" spans="1:16" x14ac:dyDescent="0.25">
      <c r="A331" s="20">
        <v>211</v>
      </c>
      <c r="B331" t="s">
        <v>19</v>
      </c>
      <c r="C331" t="s">
        <v>36</v>
      </c>
      <c r="D331" t="s">
        <v>21</v>
      </c>
      <c r="E331" t="s">
        <v>30</v>
      </c>
      <c r="F331" s="23" t="s">
        <v>24</v>
      </c>
      <c r="G331" s="23"/>
      <c r="H331" s="23">
        <v>0.36</v>
      </c>
      <c r="I331">
        <v>4</v>
      </c>
      <c r="J331" s="24" t="str">
        <f>VLOOKUP(H331,[1]Güteklasse!$B$4:$C$8,2)</f>
        <v>B</v>
      </c>
      <c r="K331" t="str">
        <f>VLOOKUP(E331,[1]Händleradressen!$B$3:$E$6,4,0)</f>
        <v>Hamburg</v>
      </c>
      <c r="L331" t="s">
        <v>27</v>
      </c>
      <c r="M331" s="21">
        <v>456</v>
      </c>
      <c r="N331" s="22">
        <v>0.36</v>
      </c>
      <c r="O331" s="22">
        <f t="shared" si="6"/>
        <v>164.16</v>
      </c>
      <c r="P331" s="22"/>
    </row>
    <row r="332" spans="1:16" x14ac:dyDescent="0.25">
      <c r="A332" s="20">
        <v>474</v>
      </c>
      <c r="B332" t="s">
        <v>29</v>
      </c>
      <c r="C332" t="s">
        <v>25</v>
      </c>
      <c r="D332" t="s">
        <v>35</v>
      </c>
      <c r="E332" t="s">
        <v>38</v>
      </c>
      <c r="F332" s="23" t="s">
        <v>24</v>
      </c>
      <c r="G332" s="23"/>
      <c r="H332" s="23">
        <v>0.81</v>
      </c>
      <c r="I332">
        <v>5</v>
      </c>
      <c r="J332" s="24" t="str">
        <f>VLOOKUP(H332,[1]Güteklasse!$B$4:$C$8,2)</f>
        <v>D</v>
      </c>
      <c r="K332" t="str">
        <f>VLOOKUP(E332,[1]Händleradressen!$B$3:$E$6,4,0)</f>
        <v>Köln</v>
      </c>
      <c r="L332" t="s">
        <v>27</v>
      </c>
      <c r="M332" s="21">
        <v>241</v>
      </c>
      <c r="N332" s="22">
        <v>0.69</v>
      </c>
      <c r="O332" s="22">
        <f t="shared" si="6"/>
        <v>166.29</v>
      </c>
      <c r="P332" s="22"/>
    </row>
    <row r="333" spans="1:16" x14ac:dyDescent="0.25">
      <c r="A333" s="20">
        <v>328</v>
      </c>
      <c r="B333" t="s">
        <v>32</v>
      </c>
      <c r="C333" t="s">
        <v>25</v>
      </c>
      <c r="D333" t="s">
        <v>33</v>
      </c>
      <c r="E333" t="s">
        <v>23</v>
      </c>
      <c r="F333" s="23" t="s">
        <v>24</v>
      </c>
      <c r="G333" s="23" t="s">
        <v>24</v>
      </c>
      <c r="H333" s="23">
        <v>0.54</v>
      </c>
      <c r="I333">
        <v>1</v>
      </c>
      <c r="J333" s="24" t="str">
        <f>VLOOKUP(H333,[1]Güteklasse!$B$4:$C$8,2)</f>
        <v>C</v>
      </c>
      <c r="K333" t="str">
        <f>VLOOKUP(E333,[1]Händleradressen!$B$3:$E$6,4,0)</f>
        <v>Düsseldorf</v>
      </c>
      <c r="L333" t="s">
        <v>22</v>
      </c>
      <c r="M333" s="21">
        <v>11</v>
      </c>
      <c r="N333" s="22">
        <v>50.85</v>
      </c>
      <c r="O333" s="22">
        <f t="shared" si="6"/>
        <v>559.35</v>
      </c>
      <c r="P333" s="22"/>
    </row>
    <row r="334" spans="1:16" x14ac:dyDescent="0.25">
      <c r="A334" s="20">
        <v>333</v>
      </c>
      <c r="B334" t="s">
        <v>19</v>
      </c>
      <c r="C334" t="s">
        <v>20</v>
      </c>
      <c r="D334" t="s">
        <v>26</v>
      </c>
      <c r="E334" t="s">
        <v>38</v>
      </c>
      <c r="F334" s="23" t="s">
        <v>24</v>
      </c>
      <c r="G334" s="23"/>
      <c r="H334" s="23">
        <v>0.56000000000000005</v>
      </c>
      <c r="I334">
        <v>3</v>
      </c>
      <c r="J334" s="24" t="str">
        <f>VLOOKUP(H334,[1]Güteklasse!$B$4:$C$8,2)</f>
        <v>C</v>
      </c>
      <c r="K334" t="str">
        <f>VLOOKUP(E334,[1]Händleradressen!$B$3:$E$6,4,0)</f>
        <v>Köln</v>
      </c>
      <c r="L334" t="s">
        <v>27</v>
      </c>
      <c r="M334" s="21">
        <v>456</v>
      </c>
      <c r="N334" s="22">
        <v>0.37</v>
      </c>
      <c r="O334" s="22">
        <f t="shared" si="6"/>
        <v>168.72</v>
      </c>
      <c r="P334" s="22"/>
    </row>
    <row r="335" spans="1:16" x14ac:dyDescent="0.25">
      <c r="A335" s="20">
        <v>571</v>
      </c>
      <c r="B335" t="s">
        <v>29</v>
      </c>
      <c r="C335" t="s">
        <v>25</v>
      </c>
      <c r="D335" t="s">
        <v>34</v>
      </c>
      <c r="E335" t="s">
        <v>23</v>
      </c>
      <c r="F335" s="23"/>
      <c r="G335" s="23"/>
      <c r="H335" s="23">
        <v>0.95</v>
      </c>
      <c r="I335">
        <v>3</v>
      </c>
      <c r="J335" s="24" t="str">
        <f>VLOOKUP(H335,[1]Güteklasse!$B$4:$C$8,2)</f>
        <v>E</v>
      </c>
      <c r="K335" t="str">
        <f>VLOOKUP(E335,[1]Händleradressen!$B$3:$E$6,4,0)</f>
        <v>Düsseldorf</v>
      </c>
      <c r="L335" t="s">
        <v>27</v>
      </c>
      <c r="M335" s="21">
        <v>375</v>
      </c>
      <c r="N335" s="22">
        <v>0.45</v>
      </c>
      <c r="O335" s="22">
        <f t="shared" si="6"/>
        <v>168.75</v>
      </c>
      <c r="P335" s="22"/>
    </row>
    <row r="336" spans="1:16" x14ac:dyDescent="0.25">
      <c r="A336" s="20">
        <v>513</v>
      </c>
      <c r="B336" t="s">
        <v>19</v>
      </c>
      <c r="C336" t="s">
        <v>25</v>
      </c>
      <c r="D336" t="s">
        <v>21</v>
      </c>
      <c r="E336" t="s">
        <v>28</v>
      </c>
      <c r="F336" s="23" t="s">
        <v>24</v>
      </c>
      <c r="G336" s="23"/>
      <c r="H336" s="23">
        <v>0.88</v>
      </c>
      <c r="I336">
        <v>2</v>
      </c>
      <c r="J336" s="24" t="str">
        <f>VLOOKUP(H336,[1]Güteklasse!$B$4:$C$8,2)</f>
        <v>D</v>
      </c>
      <c r="K336" t="str">
        <f>VLOOKUP(E336,[1]Händleradressen!$B$3:$E$6,4,0)</f>
        <v>München</v>
      </c>
      <c r="L336" t="s">
        <v>27</v>
      </c>
      <c r="M336" s="21">
        <v>345</v>
      </c>
      <c r="N336" s="22">
        <v>0.49</v>
      </c>
      <c r="O336" s="22">
        <f t="shared" si="6"/>
        <v>169.04999999999998</v>
      </c>
      <c r="P336" s="22"/>
    </row>
    <row r="337" spans="1:16" x14ac:dyDescent="0.25">
      <c r="A337" s="20">
        <v>330</v>
      </c>
      <c r="B337" t="s">
        <v>19</v>
      </c>
      <c r="C337" t="s">
        <v>20</v>
      </c>
      <c r="D337" t="s">
        <v>26</v>
      </c>
      <c r="E337" t="s">
        <v>28</v>
      </c>
      <c r="F337" s="23" t="s">
        <v>24</v>
      </c>
      <c r="G337" s="23"/>
      <c r="H337" s="23">
        <v>0.55000000000000004</v>
      </c>
      <c r="I337">
        <v>3</v>
      </c>
      <c r="J337" s="24" t="str">
        <f>VLOOKUP(H337,[1]Güteklasse!$B$4:$C$8,2)</f>
        <v>C</v>
      </c>
      <c r="K337" t="str">
        <f>VLOOKUP(E337,[1]Händleradressen!$B$3:$E$6,4,0)</f>
        <v>München</v>
      </c>
      <c r="L337" t="s">
        <v>27</v>
      </c>
      <c r="M337" s="21">
        <v>898</v>
      </c>
      <c r="N337" s="22">
        <v>0.19</v>
      </c>
      <c r="O337" s="22">
        <f t="shared" si="6"/>
        <v>170.62</v>
      </c>
      <c r="P337" s="22"/>
    </row>
    <row r="338" spans="1:16" x14ac:dyDescent="0.25">
      <c r="A338" s="20">
        <v>372</v>
      </c>
      <c r="B338" t="s">
        <v>29</v>
      </c>
      <c r="C338" t="s">
        <v>20</v>
      </c>
      <c r="D338" t="s">
        <v>37</v>
      </c>
      <c r="E338" t="s">
        <v>30</v>
      </c>
      <c r="F338" s="23" t="s">
        <v>24</v>
      </c>
      <c r="G338" s="23"/>
      <c r="H338" s="23">
        <v>0.62</v>
      </c>
      <c r="I338">
        <v>4</v>
      </c>
      <c r="J338" s="24" t="str">
        <f>VLOOKUP(H338,[1]Güteklasse!$B$4:$C$8,2)</f>
        <v>D</v>
      </c>
      <c r="K338" t="str">
        <f>VLOOKUP(E338,[1]Händleradressen!$B$3:$E$6,4,0)</f>
        <v>Hamburg</v>
      </c>
      <c r="L338" t="s">
        <v>27</v>
      </c>
      <c r="M338" s="21">
        <v>823</v>
      </c>
      <c r="N338" s="22">
        <v>0.21</v>
      </c>
      <c r="O338" s="22">
        <f t="shared" si="6"/>
        <v>172.82999999999998</v>
      </c>
      <c r="P338" s="22"/>
    </row>
    <row r="339" spans="1:16" x14ac:dyDescent="0.25">
      <c r="A339" s="20">
        <v>287</v>
      </c>
      <c r="B339" t="s">
        <v>29</v>
      </c>
      <c r="C339" t="s">
        <v>31</v>
      </c>
      <c r="D339" t="s">
        <v>35</v>
      </c>
      <c r="E339" t="s">
        <v>38</v>
      </c>
      <c r="F339" s="23"/>
      <c r="G339" s="23"/>
      <c r="H339" s="23">
        <v>0.47</v>
      </c>
      <c r="I339">
        <v>3</v>
      </c>
      <c r="J339" s="24" t="str">
        <f>VLOOKUP(H339,[1]Güteklasse!$B$4:$C$8,2)</f>
        <v>C</v>
      </c>
      <c r="K339" t="str">
        <f>VLOOKUP(E339,[1]Händleradressen!$B$3:$E$6,4,0)</f>
        <v>Köln</v>
      </c>
      <c r="L339" t="s">
        <v>27</v>
      </c>
      <c r="M339" s="21">
        <v>564</v>
      </c>
      <c r="N339" s="22">
        <v>0.31</v>
      </c>
      <c r="O339" s="22">
        <f t="shared" si="6"/>
        <v>174.84</v>
      </c>
      <c r="P339" s="22"/>
    </row>
    <row r="340" spans="1:16" x14ac:dyDescent="0.25">
      <c r="A340" s="20">
        <v>39</v>
      </c>
      <c r="B340" t="s">
        <v>32</v>
      </c>
      <c r="C340" t="s">
        <v>25</v>
      </c>
      <c r="D340" t="s">
        <v>33</v>
      </c>
      <c r="E340" t="s">
        <v>28</v>
      </c>
      <c r="F340" s="23" t="s">
        <v>24</v>
      </c>
      <c r="G340" s="23"/>
      <c r="H340" s="23">
        <v>7.0000000000000007E-2</v>
      </c>
      <c r="I340">
        <v>1</v>
      </c>
      <c r="J340" s="24" t="str">
        <f>VLOOKUP(H340,[1]Güteklasse!$B$4:$C$8,2)</f>
        <v>A</v>
      </c>
      <c r="K340" t="str">
        <f>VLOOKUP(E340,[1]Händleradressen!$B$3:$E$6,4,0)</f>
        <v>München</v>
      </c>
      <c r="L340" t="s">
        <v>27</v>
      </c>
      <c r="M340" s="21">
        <v>206</v>
      </c>
      <c r="N340" s="22">
        <v>0.86</v>
      </c>
      <c r="O340" s="22">
        <f t="shared" si="6"/>
        <v>177.16</v>
      </c>
      <c r="P340" s="22"/>
    </row>
    <row r="341" spans="1:16" x14ac:dyDescent="0.25">
      <c r="A341" s="20">
        <v>585</v>
      </c>
      <c r="B341" t="s">
        <v>29</v>
      </c>
      <c r="C341" t="s">
        <v>25</v>
      </c>
      <c r="D341" t="s">
        <v>34</v>
      </c>
      <c r="E341" t="s">
        <v>30</v>
      </c>
      <c r="F341" s="23" t="s">
        <v>24</v>
      </c>
      <c r="G341" s="23"/>
      <c r="H341" s="23">
        <v>0.98</v>
      </c>
      <c r="I341">
        <v>1</v>
      </c>
      <c r="J341" s="24" t="str">
        <f>VLOOKUP(H341,[1]Güteklasse!$B$4:$C$8,2)</f>
        <v>E</v>
      </c>
      <c r="K341" t="str">
        <f>VLOOKUP(E341,[1]Händleradressen!$B$3:$E$6,4,0)</f>
        <v>Hamburg</v>
      </c>
      <c r="L341" t="s">
        <v>27</v>
      </c>
      <c r="M341" s="21">
        <v>820</v>
      </c>
      <c r="N341" s="22">
        <v>0.22</v>
      </c>
      <c r="O341" s="22">
        <f t="shared" si="6"/>
        <v>180.4</v>
      </c>
      <c r="P341" s="22"/>
    </row>
    <row r="342" spans="1:16" x14ac:dyDescent="0.25">
      <c r="A342" s="20">
        <v>337</v>
      </c>
      <c r="B342" t="s">
        <v>19</v>
      </c>
      <c r="C342" t="s">
        <v>36</v>
      </c>
      <c r="D342" t="s">
        <v>34</v>
      </c>
      <c r="E342" t="s">
        <v>23</v>
      </c>
      <c r="F342" s="23" t="s">
        <v>24</v>
      </c>
      <c r="G342" s="23" t="s">
        <v>24</v>
      </c>
      <c r="H342" s="23">
        <v>0.56999999999999995</v>
      </c>
      <c r="I342">
        <v>3</v>
      </c>
      <c r="J342" s="24" t="str">
        <f>VLOOKUP(H342,[1]Güteklasse!$B$4:$C$8,2)</f>
        <v>C</v>
      </c>
      <c r="K342" t="str">
        <f>VLOOKUP(E342,[1]Händleradressen!$B$3:$E$6,4,0)</f>
        <v>Düsseldorf</v>
      </c>
      <c r="L342" t="s">
        <v>22</v>
      </c>
      <c r="M342" s="21">
        <v>955</v>
      </c>
      <c r="N342" s="22">
        <v>51.79</v>
      </c>
      <c r="O342" s="22">
        <f t="shared" si="6"/>
        <v>49459.45</v>
      </c>
      <c r="P342" s="22"/>
    </row>
    <row r="343" spans="1:16" x14ac:dyDescent="0.25">
      <c r="A343" s="20">
        <v>142</v>
      </c>
      <c r="B343" t="s">
        <v>29</v>
      </c>
      <c r="C343" t="s">
        <v>25</v>
      </c>
      <c r="D343" t="s">
        <v>35</v>
      </c>
      <c r="E343" t="s">
        <v>38</v>
      </c>
      <c r="F343" s="23" t="s">
        <v>24</v>
      </c>
      <c r="G343" s="23"/>
      <c r="H343" s="23">
        <v>0.24</v>
      </c>
      <c r="I343">
        <v>2</v>
      </c>
      <c r="J343" s="24" t="str">
        <f>VLOOKUP(H343,[1]Güteklasse!$B$4:$C$8,2)</f>
        <v>A</v>
      </c>
      <c r="K343" t="str">
        <f>VLOOKUP(E343,[1]Händleradressen!$B$3:$E$6,4,0)</f>
        <v>Köln</v>
      </c>
      <c r="L343" t="s">
        <v>27</v>
      </c>
      <c r="M343" s="21">
        <v>268</v>
      </c>
      <c r="N343" s="22">
        <v>0.68</v>
      </c>
      <c r="O343" s="22">
        <f t="shared" si="6"/>
        <v>182.24</v>
      </c>
      <c r="P343" s="22"/>
    </row>
    <row r="344" spans="1:16" x14ac:dyDescent="0.25">
      <c r="A344" s="20">
        <v>304</v>
      </c>
      <c r="B344" t="s">
        <v>29</v>
      </c>
      <c r="C344" t="s">
        <v>25</v>
      </c>
      <c r="D344" t="s">
        <v>37</v>
      </c>
      <c r="E344" t="s">
        <v>38</v>
      </c>
      <c r="F344" s="23"/>
      <c r="G344" s="23"/>
      <c r="H344" s="23">
        <v>0.5</v>
      </c>
      <c r="I344">
        <v>4</v>
      </c>
      <c r="J344" s="24" t="str">
        <f>VLOOKUP(H344,[1]Güteklasse!$B$4:$C$8,2)</f>
        <v>C</v>
      </c>
      <c r="K344" t="str">
        <f>VLOOKUP(E344,[1]Händleradressen!$B$3:$E$6,4,0)</f>
        <v>Köln</v>
      </c>
      <c r="L344" t="s">
        <v>27</v>
      </c>
      <c r="M344" s="21">
        <v>381</v>
      </c>
      <c r="N344" s="22">
        <v>0.48</v>
      </c>
      <c r="O344" s="22">
        <f t="shared" si="6"/>
        <v>182.88</v>
      </c>
      <c r="P344" s="22"/>
    </row>
    <row r="345" spans="1:16" x14ac:dyDescent="0.25">
      <c r="A345" s="20">
        <v>241</v>
      </c>
      <c r="B345" t="s">
        <v>32</v>
      </c>
      <c r="C345" t="s">
        <v>20</v>
      </c>
      <c r="D345" t="s">
        <v>37</v>
      </c>
      <c r="E345" t="s">
        <v>30</v>
      </c>
      <c r="F345" s="23" t="s">
        <v>24</v>
      </c>
      <c r="G345" s="23"/>
      <c r="H345" s="23">
        <v>0.39</v>
      </c>
      <c r="I345">
        <v>4</v>
      </c>
      <c r="J345" s="24" t="str">
        <f>VLOOKUP(H345,[1]Güteklasse!$B$4:$C$8,2)</f>
        <v>B</v>
      </c>
      <c r="K345" t="str">
        <f>VLOOKUP(E345,[1]Händleradressen!$B$3:$E$6,4,0)</f>
        <v>Hamburg</v>
      </c>
      <c r="L345" t="s">
        <v>27</v>
      </c>
      <c r="M345" s="21">
        <v>273</v>
      </c>
      <c r="N345" s="22">
        <v>0.67</v>
      </c>
      <c r="O345" s="22">
        <f t="shared" si="6"/>
        <v>182.91000000000003</v>
      </c>
      <c r="P345" s="22"/>
    </row>
    <row r="346" spans="1:16" x14ac:dyDescent="0.25">
      <c r="A346" s="20">
        <v>543</v>
      </c>
      <c r="B346" t="s">
        <v>32</v>
      </c>
      <c r="C346" t="s">
        <v>20</v>
      </c>
      <c r="D346" t="s">
        <v>34</v>
      </c>
      <c r="E346" t="s">
        <v>23</v>
      </c>
      <c r="F346" s="23" t="s">
        <v>24</v>
      </c>
      <c r="G346" s="23" t="s">
        <v>24</v>
      </c>
      <c r="H346" s="23">
        <v>0.92</v>
      </c>
      <c r="I346">
        <v>5</v>
      </c>
      <c r="J346" s="24" t="str">
        <f>VLOOKUP(H346,[1]Güteklasse!$B$4:$C$8,2)</f>
        <v>E</v>
      </c>
      <c r="K346" t="str">
        <f>VLOOKUP(E346,[1]Händleradressen!$B$3:$E$6,4,0)</f>
        <v>Düsseldorf</v>
      </c>
      <c r="L346" t="s">
        <v>22</v>
      </c>
      <c r="M346" s="21">
        <v>4</v>
      </c>
      <c r="N346" s="22">
        <v>46.05</v>
      </c>
      <c r="O346" s="22">
        <f t="shared" si="6"/>
        <v>184.2</v>
      </c>
      <c r="P346" s="22"/>
    </row>
    <row r="347" spans="1:16" x14ac:dyDescent="0.25">
      <c r="A347" s="20">
        <v>55</v>
      </c>
      <c r="B347" t="s">
        <v>32</v>
      </c>
      <c r="C347" t="s">
        <v>20</v>
      </c>
      <c r="D347" t="s">
        <v>37</v>
      </c>
      <c r="E347" t="s">
        <v>23</v>
      </c>
      <c r="F347" s="23" t="s">
        <v>24</v>
      </c>
      <c r="G347" s="23"/>
      <c r="H347" s="23">
        <v>0.09</v>
      </c>
      <c r="I347">
        <v>2</v>
      </c>
      <c r="J347" s="24" t="str">
        <f>VLOOKUP(H347,[1]Güteklasse!$B$4:$C$8,2)</f>
        <v>A</v>
      </c>
      <c r="K347" t="str">
        <f>VLOOKUP(E347,[1]Händleradressen!$B$3:$E$6,4,0)</f>
        <v>Düsseldorf</v>
      </c>
      <c r="L347" t="s">
        <v>27</v>
      </c>
      <c r="M347" s="21">
        <v>402</v>
      </c>
      <c r="N347" s="22">
        <v>0.46</v>
      </c>
      <c r="O347" s="22">
        <f t="shared" si="6"/>
        <v>184.92000000000002</v>
      </c>
      <c r="P347" s="22"/>
    </row>
    <row r="348" spans="1:16" x14ac:dyDescent="0.25">
      <c r="A348" s="20">
        <v>343</v>
      </c>
      <c r="B348" t="s">
        <v>32</v>
      </c>
      <c r="C348" t="s">
        <v>36</v>
      </c>
      <c r="D348" t="s">
        <v>33</v>
      </c>
      <c r="E348" t="s">
        <v>38</v>
      </c>
      <c r="F348" s="23" t="s">
        <v>24</v>
      </c>
      <c r="G348" s="23"/>
      <c r="H348" s="23">
        <v>0.56999999999999995</v>
      </c>
      <c r="I348">
        <v>2</v>
      </c>
      <c r="J348" s="24" t="str">
        <f>VLOOKUP(H348,[1]Güteklasse!$B$4:$C$8,2)</f>
        <v>C</v>
      </c>
      <c r="K348" t="str">
        <f>VLOOKUP(E348,[1]Händleradressen!$B$3:$E$6,4,0)</f>
        <v>Köln</v>
      </c>
      <c r="L348" t="s">
        <v>22</v>
      </c>
      <c r="M348" s="21">
        <v>12</v>
      </c>
      <c r="N348" s="22">
        <v>53.78</v>
      </c>
      <c r="O348" s="22">
        <f t="shared" si="6"/>
        <v>645.36</v>
      </c>
      <c r="P348" s="22"/>
    </row>
    <row r="349" spans="1:16" x14ac:dyDescent="0.25">
      <c r="A349" s="20">
        <v>344</v>
      </c>
      <c r="B349" t="s">
        <v>19</v>
      </c>
      <c r="C349" t="s">
        <v>20</v>
      </c>
      <c r="D349" t="s">
        <v>34</v>
      </c>
      <c r="E349" t="s">
        <v>23</v>
      </c>
      <c r="F349" s="23" t="s">
        <v>24</v>
      </c>
      <c r="G349" s="23"/>
      <c r="H349" s="23">
        <v>0.57999999999999996</v>
      </c>
      <c r="I349">
        <v>2</v>
      </c>
      <c r="J349" s="24" t="str">
        <f>VLOOKUP(H349,[1]Güteklasse!$B$4:$C$8,2)</f>
        <v>D</v>
      </c>
      <c r="K349" t="str">
        <f>VLOOKUP(E349,[1]Händleradressen!$B$3:$E$6,4,0)</f>
        <v>Düsseldorf</v>
      </c>
      <c r="L349" t="s">
        <v>27</v>
      </c>
      <c r="M349" s="21">
        <v>9898</v>
      </c>
      <c r="N349" s="22">
        <v>0.54</v>
      </c>
      <c r="O349" s="22">
        <f t="shared" si="6"/>
        <v>5344.92</v>
      </c>
      <c r="P349" s="22"/>
    </row>
    <row r="350" spans="1:16" x14ac:dyDescent="0.25">
      <c r="A350" s="20">
        <v>345</v>
      </c>
      <c r="B350" t="s">
        <v>19</v>
      </c>
      <c r="C350" t="s">
        <v>25</v>
      </c>
      <c r="D350" t="s">
        <v>34</v>
      </c>
      <c r="E350" t="s">
        <v>30</v>
      </c>
      <c r="F350" s="23" t="s">
        <v>24</v>
      </c>
      <c r="G350" s="23"/>
      <c r="H350" s="23">
        <v>0.57999999999999996</v>
      </c>
      <c r="I350">
        <v>1</v>
      </c>
      <c r="J350" s="24" t="str">
        <f>VLOOKUP(H350,[1]Güteklasse!$B$4:$C$8,2)</f>
        <v>D</v>
      </c>
      <c r="K350" t="str">
        <f>VLOOKUP(E350,[1]Händleradressen!$B$3:$E$6,4,0)</f>
        <v>Hamburg</v>
      </c>
      <c r="L350" t="s">
        <v>22</v>
      </c>
      <c r="M350" s="21">
        <v>1237</v>
      </c>
      <c r="N350" s="22">
        <v>49.63</v>
      </c>
      <c r="O350" s="22">
        <f t="shared" si="6"/>
        <v>61392.310000000005</v>
      </c>
      <c r="P350" s="22"/>
    </row>
    <row r="351" spans="1:16" x14ac:dyDescent="0.25">
      <c r="A351" s="20">
        <v>374</v>
      </c>
      <c r="B351" t="s">
        <v>19</v>
      </c>
      <c r="C351" t="s">
        <v>36</v>
      </c>
      <c r="D351" t="s">
        <v>21</v>
      </c>
      <c r="E351" t="s">
        <v>30</v>
      </c>
      <c r="F351" s="23" t="s">
        <v>24</v>
      </c>
      <c r="G351" s="23"/>
      <c r="H351" s="23">
        <v>0.63</v>
      </c>
      <c r="I351">
        <v>4</v>
      </c>
      <c r="J351" s="24" t="str">
        <f>VLOOKUP(H351,[1]Güteklasse!$B$4:$C$8,2)</f>
        <v>D</v>
      </c>
      <c r="K351" t="str">
        <f>VLOOKUP(E351,[1]Händleradressen!$B$3:$E$6,4,0)</f>
        <v>Hamburg</v>
      </c>
      <c r="L351" t="s">
        <v>27</v>
      </c>
      <c r="M351" s="21">
        <v>345</v>
      </c>
      <c r="N351" s="22">
        <v>0.54</v>
      </c>
      <c r="O351" s="22">
        <f t="shared" si="6"/>
        <v>186.3</v>
      </c>
      <c r="P351" s="22"/>
    </row>
    <row r="352" spans="1:16" x14ac:dyDescent="0.25">
      <c r="A352" s="20">
        <v>500</v>
      </c>
      <c r="B352" t="s">
        <v>19</v>
      </c>
      <c r="C352" t="s">
        <v>25</v>
      </c>
      <c r="D352" t="s">
        <v>34</v>
      </c>
      <c r="E352" t="s">
        <v>30</v>
      </c>
      <c r="F352" s="23" t="s">
        <v>24</v>
      </c>
      <c r="G352" s="23"/>
      <c r="H352" s="23">
        <v>0.86</v>
      </c>
      <c r="I352">
        <v>2</v>
      </c>
      <c r="J352" s="24" t="str">
        <f>VLOOKUP(H352,[1]Güteklasse!$B$4:$C$8,2)</f>
        <v>D</v>
      </c>
      <c r="K352" t="str">
        <f>VLOOKUP(E352,[1]Händleradressen!$B$3:$E$6,4,0)</f>
        <v>Hamburg</v>
      </c>
      <c r="L352" t="s">
        <v>27</v>
      </c>
      <c r="M352" s="21">
        <v>888</v>
      </c>
      <c r="N352" s="22">
        <v>0.21</v>
      </c>
      <c r="O352" s="22">
        <f t="shared" si="6"/>
        <v>186.48</v>
      </c>
      <c r="P352" s="22"/>
    </row>
    <row r="353" spans="1:16" x14ac:dyDescent="0.25">
      <c r="A353" s="20">
        <v>72</v>
      </c>
      <c r="B353" t="s">
        <v>29</v>
      </c>
      <c r="C353" t="s">
        <v>25</v>
      </c>
      <c r="D353" t="s">
        <v>37</v>
      </c>
      <c r="E353" t="s">
        <v>30</v>
      </c>
      <c r="F353" s="23" t="s">
        <v>24</v>
      </c>
      <c r="G353" s="23" t="s">
        <v>24</v>
      </c>
      <c r="H353" s="23">
        <v>0.13</v>
      </c>
      <c r="I353">
        <v>4</v>
      </c>
      <c r="J353" s="24" t="str">
        <f>VLOOKUP(H353,[1]Güteklasse!$B$4:$C$8,2)</f>
        <v>A</v>
      </c>
      <c r="K353" t="str">
        <f>VLOOKUP(E353,[1]Händleradressen!$B$3:$E$6,4,0)</f>
        <v>Hamburg</v>
      </c>
      <c r="L353" t="s">
        <v>22</v>
      </c>
      <c r="M353" s="21">
        <v>4</v>
      </c>
      <c r="N353" s="22">
        <v>47.93</v>
      </c>
      <c r="O353" s="22">
        <f t="shared" si="6"/>
        <v>191.72</v>
      </c>
      <c r="P353" s="22"/>
    </row>
    <row r="354" spans="1:16" x14ac:dyDescent="0.25">
      <c r="A354" s="20">
        <v>521</v>
      </c>
      <c r="B354" t="s">
        <v>19</v>
      </c>
      <c r="C354" t="s">
        <v>20</v>
      </c>
      <c r="D354" t="s">
        <v>34</v>
      </c>
      <c r="E354" t="s">
        <v>38</v>
      </c>
      <c r="F354" s="23"/>
      <c r="G354" s="23"/>
      <c r="H354" s="23">
        <v>0.89</v>
      </c>
      <c r="I354">
        <v>1</v>
      </c>
      <c r="J354" s="24" t="str">
        <f>VLOOKUP(H354,[1]Güteklasse!$B$4:$C$8,2)</f>
        <v>D</v>
      </c>
      <c r="K354" t="str">
        <f>VLOOKUP(E354,[1]Händleradressen!$B$3:$E$6,4,0)</f>
        <v>Köln</v>
      </c>
      <c r="L354" t="s">
        <v>27</v>
      </c>
      <c r="M354" s="21">
        <v>362</v>
      </c>
      <c r="N354" s="22">
        <v>0.53</v>
      </c>
      <c r="O354" s="22">
        <f t="shared" si="6"/>
        <v>191.86</v>
      </c>
      <c r="P354" s="22"/>
    </row>
    <row r="355" spans="1:16" x14ac:dyDescent="0.25">
      <c r="A355" s="20">
        <v>353</v>
      </c>
      <c r="B355" t="s">
        <v>19</v>
      </c>
      <c r="C355" t="s">
        <v>36</v>
      </c>
      <c r="D355" t="s">
        <v>37</v>
      </c>
      <c r="E355" t="s">
        <v>38</v>
      </c>
      <c r="F355" s="23" t="s">
        <v>24</v>
      </c>
      <c r="G355" s="23"/>
      <c r="H355" s="23">
        <v>0.59</v>
      </c>
      <c r="I355">
        <v>2</v>
      </c>
      <c r="J355" s="24" t="str">
        <f>VLOOKUP(H355,[1]Güteklasse!$B$4:$C$8,2)</f>
        <v>D</v>
      </c>
      <c r="K355" t="str">
        <f>VLOOKUP(E355,[1]Händleradressen!$B$3:$E$6,4,0)</f>
        <v>Köln</v>
      </c>
      <c r="L355" t="s">
        <v>27</v>
      </c>
      <c r="M355" s="21">
        <v>645</v>
      </c>
      <c r="N355" s="22">
        <v>0.3</v>
      </c>
      <c r="O355" s="22">
        <f t="shared" si="6"/>
        <v>193.5</v>
      </c>
      <c r="P355" s="22"/>
    </row>
    <row r="356" spans="1:16" x14ac:dyDescent="0.25">
      <c r="A356" s="20">
        <v>166</v>
      </c>
      <c r="B356" t="s">
        <v>32</v>
      </c>
      <c r="C356" t="s">
        <v>25</v>
      </c>
      <c r="D356" t="s">
        <v>37</v>
      </c>
      <c r="E356" t="s">
        <v>38</v>
      </c>
      <c r="F356" s="23" t="s">
        <v>24</v>
      </c>
      <c r="G356" s="23"/>
      <c r="H356" s="23">
        <v>0.28000000000000003</v>
      </c>
      <c r="I356">
        <v>4</v>
      </c>
      <c r="J356" s="24" t="str">
        <f>VLOOKUP(H356,[1]Güteklasse!$B$4:$C$8,2)</f>
        <v>A</v>
      </c>
      <c r="K356" t="str">
        <f>VLOOKUP(E356,[1]Händleradressen!$B$3:$E$6,4,0)</f>
        <v>Köln</v>
      </c>
      <c r="L356" t="s">
        <v>27</v>
      </c>
      <c r="M356" s="21">
        <v>279</v>
      </c>
      <c r="N356" s="22">
        <v>0.7</v>
      </c>
      <c r="O356" s="22">
        <f t="shared" si="6"/>
        <v>195.29999999999998</v>
      </c>
      <c r="P356" s="22"/>
    </row>
    <row r="357" spans="1:16" x14ac:dyDescent="0.25">
      <c r="A357" s="20">
        <v>352</v>
      </c>
      <c r="B357" t="s">
        <v>32</v>
      </c>
      <c r="C357" t="s">
        <v>25</v>
      </c>
      <c r="D357" t="s">
        <v>37</v>
      </c>
      <c r="E357" t="s">
        <v>23</v>
      </c>
      <c r="F357" s="23" t="s">
        <v>24</v>
      </c>
      <c r="G357" s="23"/>
      <c r="H357" s="23">
        <v>0.57999999999999996</v>
      </c>
      <c r="I357">
        <v>1</v>
      </c>
      <c r="J357" s="24" t="str">
        <f>VLOOKUP(H357,[1]Güteklasse!$B$4:$C$8,2)</f>
        <v>D</v>
      </c>
      <c r="K357" t="str">
        <f>VLOOKUP(E357,[1]Händleradressen!$B$3:$E$6,4,0)</f>
        <v>Düsseldorf</v>
      </c>
      <c r="L357" t="s">
        <v>22</v>
      </c>
      <c r="M357" s="21">
        <v>40</v>
      </c>
      <c r="N357" s="22">
        <v>51.96</v>
      </c>
      <c r="O357" s="22">
        <f t="shared" si="6"/>
        <v>2078.4</v>
      </c>
      <c r="P357" s="22"/>
    </row>
    <row r="358" spans="1:16" x14ac:dyDescent="0.25">
      <c r="A358" s="20">
        <v>205</v>
      </c>
      <c r="B358" t="s">
        <v>29</v>
      </c>
      <c r="C358" t="s">
        <v>36</v>
      </c>
      <c r="D358" t="s">
        <v>34</v>
      </c>
      <c r="E358" t="s">
        <v>30</v>
      </c>
      <c r="F358" s="23" t="s">
        <v>24</v>
      </c>
      <c r="G358" s="23"/>
      <c r="H358" s="23">
        <v>0.35</v>
      </c>
      <c r="I358">
        <v>4</v>
      </c>
      <c r="J358" s="24" t="str">
        <f>VLOOKUP(H358,[1]Güteklasse!$B$4:$C$8,2)</f>
        <v>B</v>
      </c>
      <c r="K358" t="str">
        <f>VLOOKUP(E358,[1]Händleradressen!$B$3:$E$6,4,0)</f>
        <v>Hamburg</v>
      </c>
      <c r="L358" t="s">
        <v>27</v>
      </c>
      <c r="M358" s="21">
        <v>356</v>
      </c>
      <c r="N358" s="22">
        <v>0.55000000000000004</v>
      </c>
      <c r="O358" s="22">
        <f t="shared" si="6"/>
        <v>195.8</v>
      </c>
      <c r="P358" s="22"/>
    </row>
    <row r="359" spans="1:16" x14ac:dyDescent="0.25">
      <c r="A359" s="20">
        <v>552</v>
      </c>
      <c r="B359" t="s">
        <v>32</v>
      </c>
      <c r="C359" t="s">
        <v>20</v>
      </c>
      <c r="D359" t="s">
        <v>34</v>
      </c>
      <c r="E359" t="s">
        <v>30</v>
      </c>
      <c r="F359" s="23" t="s">
        <v>24</v>
      </c>
      <c r="G359" s="23"/>
      <c r="H359" s="23">
        <v>0.93</v>
      </c>
      <c r="I359">
        <v>3</v>
      </c>
      <c r="J359" s="24" t="str">
        <f>VLOOKUP(H359,[1]Güteklasse!$B$4:$C$8,2)</f>
        <v>E</v>
      </c>
      <c r="K359" t="str">
        <f>VLOOKUP(E359,[1]Händleradressen!$B$3:$E$6,4,0)</f>
        <v>Hamburg</v>
      </c>
      <c r="L359" t="s">
        <v>22</v>
      </c>
      <c r="M359" s="21">
        <v>4</v>
      </c>
      <c r="N359" s="22">
        <v>49.11</v>
      </c>
      <c r="O359" s="22">
        <f t="shared" si="6"/>
        <v>196.44</v>
      </c>
      <c r="P359" s="22"/>
    </row>
    <row r="360" spans="1:16" x14ac:dyDescent="0.25">
      <c r="A360" s="20">
        <v>355</v>
      </c>
      <c r="B360" t="s">
        <v>19</v>
      </c>
      <c r="C360" t="s">
        <v>20</v>
      </c>
      <c r="D360" t="s">
        <v>21</v>
      </c>
      <c r="E360" t="s">
        <v>38</v>
      </c>
      <c r="F360" s="23" t="s">
        <v>24</v>
      </c>
      <c r="G360" s="23"/>
      <c r="H360" s="23">
        <v>0.59</v>
      </c>
      <c r="I360">
        <v>3</v>
      </c>
      <c r="J360" s="24" t="str">
        <f>VLOOKUP(H360,[1]Güteklasse!$B$4:$C$8,2)</f>
        <v>D</v>
      </c>
      <c r="K360" t="str">
        <f>VLOOKUP(E360,[1]Händleradressen!$B$3:$E$6,4,0)</f>
        <v>Köln</v>
      </c>
      <c r="L360" t="s">
        <v>27</v>
      </c>
      <c r="M360" s="21">
        <v>7873</v>
      </c>
      <c r="N360" s="22">
        <v>0.95</v>
      </c>
      <c r="O360" s="22">
        <f t="shared" si="6"/>
        <v>7479.3499999999995</v>
      </c>
      <c r="P360" s="22"/>
    </row>
    <row r="361" spans="1:16" x14ac:dyDescent="0.25">
      <c r="A361" s="20">
        <v>356</v>
      </c>
      <c r="B361" t="s">
        <v>19</v>
      </c>
      <c r="C361" t="s">
        <v>25</v>
      </c>
      <c r="D361" t="s">
        <v>37</v>
      </c>
      <c r="E361" t="s">
        <v>23</v>
      </c>
      <c r="F361" s="23" t="s">
        <v>24</v>
      </c>
      <c r="G361" s="23"/>
      <c r="H361" s="23">
        <v>0.59</v>
      </c>
      <c r="I361">
        <v>2</v>
      </c>
      <c r="J361" s="24" t="str">
        <f>VLOOKUP(H361,[1]Güteklasse!$B$4:$C$8,2)</f>
        <v>D</v>
      </c>
      <c r="K361" t="str">
        <f>VLOOKUP(E361,[1]Händleradressen!$B$3:$E$6,4,0)</f>
        <v>Düsseldorf</v>
      </c>
      <c r="L361" t="s">
        <v>22</v>
      </c>
      <c r="M361" s="21">
        <v>884</v>
      </c>
      <c r="N361" s="22">
        <v>50.61</v>
      </c>
      <c r="O361" s="22">
        <f t="shared" si="6"/>
        <v>44739.24</v>
      </c>
      <c r="P361" s="22"/>
    </row>
    <row r="362" spans="1:16" x14ac:dyDescent="0.25">
      <c r="A362" s="20">
        <v>357</v>
      </c>
      <c r="B362" t="s">
        <v>29</v>
      </c>
      <c r="C362" t="s">
        <v>20</v>
      </c>
      <c r="D362" t="s">
        <v>34</v>
      </c>
      <c r="E362" t="s">
        <v>23</v>
      </c>
      <c r="F362" s="23" t="s">
        <v>24</v>
      </c>
      <c r="G362" s="23"/>
      <c r="H362" s="23">
        <v>0.59</v>
      </c>
      <c r="I362">
        <v>3</v>
      </c>
      <c r="J362" s="24" t="str">
        <f>VLOOKUP(H362,[1]Güteklasse!$B$4:$C$8,2)</f>
        <v>D</v>
      </c>
      <c r="K362" t="str">
        <f>VLOOKUP(E362,[1]Händleradressen!$B$3:$E$6,4,0)</f>
        <v>Düsseldorf</v>
      </c>
      <c r="L362" t="s">
        <v>27</v>
      </c>
      <c r="M362" s="21">
        <v>767</v>
      </c>
      <c r="N362" s="22">
        <v>0.71</v>
      </c>
      <c r="O362" s="22">
        <f t="shared" si="6"/>
        <v>544.56999999999994</v>
      </c>
      <c r="P362" s="22"/>
    </row>
    <row r="363" spans="1:16" x14ac:dyDescent="0.25">
      <c r="A363" s="20">
        <v>470</v>
      </c>
      <c r="B363" t="s">
        <v>32</v>
      </c>
      <c r="C363" t="s">
        <v>36</v>
      </c>
      <c r="D363" t="s">
        <v>37</v>
      </c>
      <c r="E363" t="s">
        <v>38</v>
      </c>
      <c r="F363" s="23" t="s">
        <v>24</v>
      </c>
      <c r="G363" s="23"/>
      <c r="H363" s="23">
        <v>0.8</v>
      </c>
      <c r="I363">
        <v>4</v>
      </c>
      <c r="J363" s="24" t="str">
        <f>VLOOKUP(H363,[1]Güteklasse!$B$4:$C$8,2)</f>
        <v>D</v>
      </c>
      <c r="K363" t="str">
        <f>VLOOKUP(E363,[1]Händleradressen!$B$3:$E$6,4,0)</f>
        <v>Köln</v>
      </c>
      <c r="L363" t="s">
        <v>22</v>
      </c>
      <c r="M363" s="21">
        <v>4</v>
      </c>
      <c r="N363" s="22">
        <v>49.33</v>
      </c>
      <c r="O363" s="22">
        <f t="shared" si="6"/>
        <v>197.32</v>
      </c>
      <c r="P363" s="22"/>
    </row>
    <row r="364" spans="1:16" x14ac:dyDescent="0.25">
      <c r="A364" s="20">
        <v>25</v>
      </c>
      <c r="B364" t="s">
        <v>32</v>
      </c>
      <c r="C364" t="s">
        <v>25</v>
      </c>
      <c r="D364" t="s">
        <v>37</v>
      </c>
      <c r="E364" t="s">
        <v>23</v>
      </c>
      <c r="F364" s="23" t="s">
        <v>24</v>
      </c>
      <c r="G364" s="23"/>
      <c r="H364" s="23">
        <v>0.05</v>
      </c>
      <c r="I364">
        <v>2</v>
      </c>
      <c r="J364" s="24" t="str">
        <f>VLOOKUP(H364,[1]Güteklasse!$B$4:$C$8,2)</f>
        <v>A</v>
      </c>
      <c r="K364" t="str">
        <f>VLOOKUP(E364,[1]Händleradressen!$B$3:$E$6,4,0)</f>
        <v>Düsseldorf</v>
      </c>
      <c r="L364" t="s">
        <v>27</v>
      </c>
      <c r="M364" s="21">
        <v>506</v>
      </c>
      <c r="N364" s="22">
        <v>0.39</v>
      </c>
      <c r="O364" s="22">
        <f t="shared" si="6"/>
        <v>197.34</v>
      </c>
      <c r="P364" s="22"/>
    </row>
    <row r="365" spans="1:16" x14ac:dyDescent="0.25">
      <c r="A365" s="20">
        <v>360</v>
      </c>
      <c r="B365" t="s">
        <v>32</v>
      </c>
      <c r="C365" t="s">
        <v>20</v>
      </c>
      <c r="D365" t="s">
        <v>33</v>
      </c>
      <c r="E365" t="s">
        <v>30</v>
      </c>
      <c r="F365" s="23" t="s">
        <v>24</v>
      </c>
      <c r="G365" s="23"/>
      <c r="H365" s="23">
        <v>0.59</v>
      </c>
      <c r="I365">
        <v>1</v>
      </c>
      <c r="J365" s="24" t="str">
        <f>VLOOKUP(H365,[1]Güteklasse!$B$4:$C$8,2)</f>
        <v>D</v>
      </c>
      <c r="K365" t="str">
        <f>VLOOKUP(E365,[1]Händleradressen!$B$3:$E$6,4,0)</f>
        <v>Hamburg</v>
      </c>
      <c r="L365" t="s">
        <v>22</v>
      </c>
      <c r="M365" s="21">
        <v>49</v>
      </c>
      <c r="N365" s="22">
        <v>49.01</v>
      </c>
      <c r="O365" s="22">
        <f t="shared" si="6"/>
        <v>2401.4899999999998</v>
      </c>
      <c r="P365" s="22"/>
    </row>
    <row r="366" spans="1:16" x14ac:dyDescent="0.25">
      <c r="A366" s="20">
        <v>102</v>
      </c>
      <c r="B366" t="s">
        <v>29</v>
      </c>
      <c r="C366" t="s">
        <v>25</v>
      </c>
      <c r="D366" t="s">
        <v>37</v>
      </c>
      <c r="E366" t="s">
        <v>30</v>
      </c>
      <c r="F366" s="23"/>
      <c r="G366" s="23"/>
      <c r="H366" s="23">
        <v>0.18</v>
      </c>
      <c r="I366">
        <v>3</v>
      </c>
      <c r="J366" s="24" t="str">
        <f>VLOOKUP(H366,[1]Güteklasse!$B$4:$C$8,2)</f>
        <v>A</v>
      </c>
      <c r="K366" t="str">
        <f>VLOOKUP(E366,[1]Händleradressen!$B$3:$E$6,4,0)</f>
        <v>Hamburg</v>
      </c>
      <c r="L366" t="s">
        <v>27</v>
      </c>
      <c r="M366" s="21">
        <v>899</v>
      </c>
      <c r="N366" s="22">
        <v>0.22</v>
      </c>
      <c r="O366" s="22">
        <f t="shared" si="6"/>
        <v>197.78</v>
      </c>
      <c r="P366" s="22"/>
    </row>
    <row r="367" spans="1:16" x14ac:dyDescent="0.25">
      <c r="A367" s="20">
        <v>457</v>
      </c>
      <c r="B367" t="s">
        <v>32</v>
      </c>
      <c r="C367" t="s">
        <v>25</v>
      </c>
      <c r="D367" t="s">
        <v>34</v>
      </c>
      <c r="E367" t="s">
        <v>28</v>
      </c>
      <c r="F367" s="23" t="s">
        <v>24</v>
      </c>
      <c r="G367" s="23" t="s">
        <v>24</v>
      </c>
      <c r="H367" s="23">
        <v>0.76</v>
      </c>
      <c r="I367">
        <v>5</v>
      </c>
      <c r="J367" s="24" t="str">
        <f>VLOOKUP(H367,[1]Güteklasse!$B$4:$C$8,2)</f>
        <v>D</v>
      </c>
      <c r="K367" t="str">
        <f>VLOOKUP(E367,[1]Händleradressen!$B$3:$E$6,4,0)</f>
        <v>München</v>
      </c>
      <c r="L367" t="s">
        <v>22</v>
      </c>
      <c r="M367" s="21">
        <v>4</v>
      </c>
      <c r="N367" s="22">
        <v>49.58</v>
      </c>
      <c r="O367" s="22">
        <f t="shared" si="6"/>
        <v>198.32</v>
      </c>
      <c r="P367" s="22"/>
    </row>
    <row r="368" spans="1:16" x14ac:dyDescent="0.25">
      <c r="A368" s="20">
        <v>89</v>
      </c>
      <c r="B368" t="s">
        <v>29</v>
      </c>
      <c r="C368" t="s">
        <v>25</v>
      </c>
      <c r="D368" t="s">
        <v>33</v>
      </c>
      <c r="E368" t="s">
        <v>30</v>
      </c>
      <c r="F368" s="23" t="s">
        <v>24</v>
      </c>
      <c r="G368" s="23"/>
      <c r="H368" s="23">
        <v>0.16</v>
      </c>
      <c r="I368">
        <v>2</v>
      </c>
      <c r="J368" s="24" t="str">
        <f>VLOOKUP(H368,[1]Güteklasse!$B$4:$C$8,2)</f>
        <v>A</v>
      </c>
      <c r="K368" t="str">
        <f>VLOOKUP(E368,[1]Händleradressen!$B$3:$E$6,4,0)</f>
        <v>Hamburg</v>
      </c>
      <c r="L368" t="s">
        <v>27</v>
      </c>
      <c r="M368" s="21">
        <v>249</v>
      </c>
      <c r="N368" s="22">
        <v>0.81</v>
      </c>
      <c r="O368" s="22">
        <f t="shared" si="6"/>
        <v>201.69000000000003</v>
      </c>
      <c r="P368" s="22"/>
    </row>
    <row r="369" spans="1:16" x14ac:dyDescent="0.25">
      <c r="A369" s="20">
        <v>364</v>
      </c>
      <c r="B369" t="s">
        <v>29</v>
      </c>
      <c r="C369" t="s">
        <v>20</v>
      </c>
      <c r="D369" t="s">
        <v>35</v>
      </c>
      <c r="E369" t="s">
        <v>23</v>
      </c>
      <c r="F369" s="23" t="s">
        <v>24</v>
      </c>
      <c r="G369" s="23"/>
      <c r="H369" s="23">
        <v>0.6</v>
      </c>
      <c r="I369">
        <v>5</v>
      </c>
      <c r="J369" s="24" t="str">
        <f>VLOOKUP(H369,[1]Güteklasse!$B$4:$C$8,2)</f>
        <v>D</v>
      </c>
      <c r="K369" t="str">
        <f>VLOOKUP(E369,[1]Händleradressen!$B$3:$E$6,4,0)</f>
        <v>Düsseldorf</v>
      </c>
      <c r="L369" t="s">
        <v>22</v>
      </c>
      <c r="M369" s="21">
        <v>31</v>
      </c>
      <c r="N369" s="22">
        <v>51.94</v>
      </c>
      <c r="O369" s="22">
        <f t="shared" si="6"/>
        <v>1610.1399999999999</v>
      </c>
      <c r="P369" s="22"/>
    </row>
    <row r="370" spans="1:16" x14ac:dyDescent="0.25">
      <c r="A370" s="20">
        <v>365</v>
      </c>
      <c r="B370" t="s">
        <v>29</v>
      </c>
      <c r="C370" t="s">
        <v>36</v>
      </c>
      <c r="D370" t="s">
        <v>35</v>
      </c>
      <c r="E370" t="s">
        <v>38</v>
      </c>
      <c r="F370" s="23" t="s">
        <v>24</v>
      </c>
      <c r="G370" s="23"/>
      <c r="H370" s="23">
        <v>0.6</v>
      </c>
      <c r="I370">
        <v>1</v>
      </c>
      <c r="J370" s="24" t="str">
        <f>VLOOKUP(H370,[1]Güteklasse!$B$4:$C$8,2)</f>
        <v>D</v>
      </c>
      <c r="K370" t="str">
        <f>VLOOKUP(E370,[1]Händleradressen!$B$3:$E$6,4,0)</f>
        <v>Köln</v>
      </c>
      <c r="L370" t="s">
        <v>22</v>
      </c>
      <c r="M370" s="21">
        <v>47</v>
      </c>
      <c r="N370" s="22">
        <v>54.85</v>
      </c>
      <c r="O370" s="22">
        <f t="shared" si="6"/>
        <v>2577.9500000000003</v>
      </c>
      <c r="P370" s="22"/>
    </row>
    <row r="371" spans="1:16" x14ac:dyDescent="0.25">
      <c r="A371" s="20">
        <v>366</v>
      </c>
      <c r="B371" t="s">
        <v>32</v>
      </c>
      <c r="C371" t="s">
        <v>25</v>
      </c>
      <c r="D371" t="s">
        <v>34</v>
      </c>
      <c r="E371" t="s">
        <v>28</v>
      </c>
      <c r="F371" s="23" t="s">
        <v>24</v>
      </c>
      <c r="G371" s="23"/>
      <c r="H371" s="23">
        <v>0.6</v>
      </c>
      <c r="I371">
        <v>2</v>
      </c>
      <c r="J371" s="24" t="str">
        <f>VLOOKUP(H371,[1]Güteklasse!$B$4:$C$8,2)</f>
        <v>D</v>
      </c>
      <c r="K371" t="str">
        <f>VLOOKUP(E371,[1]Händleradressen!$B$3:$E$6,4,0)</f>
        <v>München</v>
      </c>
      <c r="L371" t="s">
        <v>22</v>
      </c>
      <c r="M371" s="21">
        <v>32</v>
      </c>
      <c r="N371" s="22">
        <v>48.48</v>
      </c>
      <c r="O371" s="22">
        <f t="shared" si="6"/>
        <v>1551.36</v>
      </c>
      <c r="P371" s="22"/>
    </row>
    <row r="372" spans="1:16" x14ac:dyDescent="0.25">
      <c r="A372" s="20">
        <v>177</v>
      </c>
      <c r="B372" t="s">
        <v>29</v>
      </c>
      <c r="C372" t="s">
        <v>36</v>
      </c>
      <c r="D372" t="s">
        <v>35</v>
      </c>
      <c r="E372" t="s">
        <v>30</v>
      </c>
      <c r="F372" s="23" t="s">
        <v>24</v>
      </c>
      <c r="G372" s="23"/>
      <c r="H372" s="23">
        <v>0.31</v>
      </c>
      <c r="I372">
        <v>3</v>
      </c>
      <c r="J372" s="24" t="str">
        <f>VLOOKUP(H372,[1]Güteklasse!$B$4:$C$8,2)</f>
        <v>A</v>
      </c>
      <c r="K372" t="str">
        <f>VLOOKUP(E372,[1]Händleradressen!$B$3:$E$6,4,0)</f>
        <v>Hamburg</v>
      </c>
      <c r="L372" t="s">
        <v>27</v>
      </c>
      <c r="M372" s="21">
        <v>499</v>
      </c>
      <c r="N372" s="22">
        <v>0.41</v>
      </c>
      <c r="O372" s="22">
        <f t="shared" si="6"/>
        <v>204.58999999999997</v>
      </c>
      <c r="P372" s="22"/>
    </row>
    <row r="373" spans="1:16" x14ac:dyDescent="0.25">
      <c r="A373" s="20">
        <v>368</v>
      </c>
      <c r="B373" t="s">
        <v>19</v>
      </c>
      <c r="C373" t="s">
        <v>25</v>
      </c>
      <c r="D373" t="s">
        <v>21</v>
      </c>
      <c r="E373" t="s">
        <v>30</v>
      </c>
      <c r="F373" s="23"/>
      <c r="G373" s="23"/>
      <c r="H373" s="23">
        <v>0.62</v>
      </c>
      <c r="I373">
        <v>5</v>
      </c>
      <c r="J373" s="24" t="str">
        <f>VLOOKUP(H373,[1]Güteklasse!$B$4:$C$8,2)</f>
        <v>D</v>
      </c>
      <c r="K373" t="str">
        <f>VLOOKUP(E373,[1]Händleradressen!$B$3:$E$6,4,0)</f>
        <v>Hamburg</v>
      </c>
      <c r="L373" t="s">
        <v>27</v>
      </c>
      <c r="M373" s="21">
        <v>999</v>
      </c>
      <c r="N373" s="22">
        <v>0.54</v>
      </c>
      <c r="O373" s="22">
        <f t="shared" si="6"/>
        <v>539.46</v>
      </c>
      <c r="P373" s="22"/>
    </row>
    <row r="374" spans="1:16" x14ac:dyDescent="0.25">
      <c r="A374" s="20">
        <v>369</v>
      </c>
      <c r="B374" t="s">
        <v>19</v>
      </c>
      <c r="C374" t="s">
        <v>20</v>
      </c>
      <c r="D374" t="s">
        <v>37</v>
      </c>
      <c r="E374" t="s">
        <v>23</v>
      </c>
      <c r="F374" s="23" t="s">
        <v>24</v>
      </c>
      <c r="G374" s="23"/>
      <c r="H374" s="23">
        <v>0.62</v>
      </c>
      <c r="I374">
        <v>5</v>
      </c>
      <c r="J374" s="24" t="str">
        <f>VLOOKUP(H374,[1]Güteklasse!$B$4:$C$8,2)</f>
        <v>D</v>
      </c>
      <c r="K374" t="str">
        <f>VLOOKUP(E374,[1]Händleradressen!$B$3:$E$6,4,0)</f>
        <v>Düsseldorf</v>
      </c>
      <c r="L374" t="s">
        <v>27</v>
      </c>
      <c r="M374" s="21">
        <v>5676</v>
      </c>
      <c r="N374" s="22">
        <v>0.52</v>
      </c>
      <c r="O374" s="22">
        <f t="shared" si="6"/>
        <v>2951.52</v>
      </c>
      <c r="P374" s="22"/>
    </row>
    <row r="375" spans="1:16" x14ac:dyDescent="0.25">
      <c r="A375" s="20">
        <v>370</v>
      </c>
      <c r="B375" t="s">
        <v>19</v>
      </c>
      <c r="C375" t="s">
        <v>20</v>
      </c>
      <c r="D375" t="s">
        <v>34</v>
      </c>
      <c r="E375" t="s">
        <v>30</v>
      </c>
      <c r="F375" s="23" t="s">
        <v>24</v>
      </c>
      <c r="G375" s="23" t="s">
        <v>24</v>
      </c>
      <c r="H375" s="23">
        <v>0.62</v>
      </c>
      <c r="I375">
        <v>4</v>
      </c>
      <c r="J375" s="24" t="str">
        <f>VLOOKUP(H375,[1]Güteklasse!$B$4:$C$8,2)</f>
        <v>D</v>
      </c>
      <c r="K375" t="str">
        <f>VLOOKUP(E375,[1]Händleradressen!$B$3:$E$6,4,0)</f>
        <v>Hamburg</v>
      </c>
      <c r="L375" t="s">
        <v>22</v>
      </c>
      <c r="M375" s="21">
        <v>898</v>
      </c>
      <c r="N375" s="22">
        <v>52.99</v>
      </c>
      <c r="O375" s="22">
        <f t="shared" si="6"/>
        <v>47585.020000000004</v>
      </c>
      <c r="P375" s="22"/>
    </row>
    <row r="376" spans="1:16" x14ac:dyDescent="0.25">
      <c r="A376" s="20">
        <v>29</v>
      </c>
      <c r="B376" t="s">
        <v>32</v>
      </c>
      <c r="C376" t="s">
        <v>36</v>
      </c>
      <c r="D376" t="s">
        <v>33</v>
      </c>
      <c r="E376" t="s">
        <v>23</v>
      </c>
      <c r="F376" s="23" t="s">
        <v>24</v>
      </c>
      <c r="G376" s="23"/>
      <c r="H376" s="23">
        <v>0.06</v>
      </c>
      <c r="I376">
        <v>3</v>
      </c>
      <c r="J376" s="24" t="str">
        <f>VLOOKUP(H376,[1]Güteklasse!$B$4:$C$8,2)</f>
        <v>A</v>
      </c>
      <c r="K376" t="str">
        <f>VLOOKUP(E376,[1]Händleradressen!$B$3:$E$6,4,0)</f>
        <v>Düsseldorf</v>
      </c>
      <c r="L376" t="s">
        <v>27</v>
      </c>
      <c r="M376" s="21">
        <v>734</v>
      </c>
      <c r="N376" s="22">
        <v>0.28000000000000003</v>
      </c>
      <c r="O376" s="22">
        <f t="shared" si="6"/>
        <v>205.52</v>
      </c>
      <c r="P376" s="22"/>
    </row>
    <row r="377" spans="1:16" x14ac:dyDescent="0.25">
      <c r="A377" s="20">
        <v>92</v>
      </c>
      <c r="B377" t="s">
        <v>32</v>
      </c>
      <c r="C377" t="s">
        <v>31</v>
      </c>
      <c r="D377" t="s">
        <v>33</v>
      </c>
      <c r="E377" t="s">
        <v>30</v>
      </c>
      <c r="F377" s="23" t="s">
        <v>24</v>
      </c>
      <c r="G377" s="23"/>
      <c r="H377" s="23">
        <v>0.16</v>
      </c>
      <c r="I377">
        <v>4</v>
      </c>
      <c r="J377" s="24" t="str">
        <f>VLOOKUP(H377,[1]Güteklasse!$B$4:$C$8,2)</f>
        <v>A</v>
      </c>
      <c r="K377" t="str">
        <f>VLOOKUP(E377,[1]Händleradressen!$B$3:$E$6,4,0)</f>
        <v>Hamburg</v>
      </c>
      <c r="L377" t="s">
        <v>27</v>
      </c>
      <c r="M377" s="21">
        <v>510</v>
      </c>
      <c r="N377" s="22">
        <v>0.41</v>
      </c>
      <c r="O377" s="22">
        <f t="shared" si="6"/>
        <v>209.1</v>
      </c>
      <c r="P377" s="22"/>
    </row>
    <row r="378" spans="1:16" x14ac:dyDescent="0.25">
      <c r="A378" s="20">
        <v>373</v>
      </c>
      <c r="B378" t="s">
        <v>19</v>
      </c>
      <c r="C378" t="s">
        <v>36</v>
      </c>
      <c r="D378" t="s">
        <v>33</v>
      </c>
      <c r="E378" t="s">
        <v>38</v>
      </c>
      <c r="F378" s="23" t="s">
        <v>24</v>
      </c>
      <c r="G378" s="23" t="s">
        <v>24</v>
      </c>
      <c r="H378" s="23">
        <v>0.63</v>
      </c>
      <c r="I378">
        <v>3</v>
      </c>
      <c r="J378" s="24" t="str">
        <f>VLOOKUP(H378,[1]Güteklasse!$B$4:$C$8,2)</f>
        <v>D</v>
      </c>
      <c r="K378" t="str">
        <f>VLOOKUP(E378,[1]Händleradressen!$B$3:$E$6,4,0)</f>
        <v>Köln</v>
      </c>
      <c r="L378" t="s">
        <v>22</v>
      </c>
      <c r="M378" s="21">
        <v>2136</v>
      </c>
      <c r="N378" s="22">
        <v>52.84</v>
      </c>
      <c r="O378" s="22">
        <f t="shared" si="6"/>
        <v>112866.24000000001</v>
      </c>
      <c r="P378" s="22"/>
    </row>
    <row r="379" spans="1:16" x14ac:dyDescent="0.25">
      <c r="A379" s="20">
        <v>319</v>
      </c>
      <c r="B379" t="s">
        <v>32</v>
      </c>
      <c r="C379" t="s">
        <v>36</v>
      </c>
      <c r="D379" t="s">
        <v>34</v>
      </c>
      <c r="E379" t="s">
        <v>38</v>
      </c>
      <c r="F379" s="23" t="s">
        <v>24</v>
      </c>
      <c r="G379" s="23" t="s">
        <v>24</v>
      </c>
      <c r="H379" s="23">
        <v>0.53</v>
      </c>
      <c r="I379">
        <v>4</v>
      </c>
      <c r="J379" s="24" t="str">
        <f>VLOOKUP(H379,[1]Güteklasse!$B$4:$C$8,2)</f>
        <v>C</v>
      </c>
      <c r="K379" t="str">
        <f>VLOOKUP(E379,[1]Händleradressen!$B$3:$E$6,4,0)</f>
        <v>Köln</v>
      </c>
      <c r="L379" t="s">
        <v>22</v>
      </c>
      <c r="M379" s="21">
        <v>4</v>
      </c>
      <c r="N379" s="22">
        <v>52.58</v>
      </c>
      <c r="O379" s="22">
        <f t="shared" si="6"/>
        <v>210.32</v>
      </c>
      <c r="P379" s="22"/>
    </row>
    <row r="380" spans="1:16" x14ac:dyDescent="0.25">
      <c r="A380" s="20">
        <v>375</v>
      </c>
      <c r="B380" t="s">
        <v>19</v>
      </c>
      <c r="C380" t="s">
        <v>36</v>
      </c>
      <c r="D380" t="s">
        <v>41</v>
      </c>
      <c r="E380" t="s">
        <v>38</v>
      </c>
      <c r="F380" s="23" t="s">
        <v>24</v>
      </c>
      <c r="G380" s="23" t="s">
        <v>24</v>
      </c>
      <c r="H380" s="23">
        <v>0.63</v>
      </c>
      <c r="I380">
        <v>2</v>
      </c>
      <c r="J380" s="24" t="str">
        <f>VLOOKUP(H380,[1]Güteklasse!$B$4:$C$8,2)</f>
        <v>D</v>
      </c>
      <c r="K380" t="str">
        <f>VLOOKUP(E380,[1]Händleradressen!$B$3:$E$6,4,0)</f>
        <v>Köln</v>
      </c>
      <c r="L380" t="s">
        <v>22</v>
      </c>
      <c r="M380" s="21">
        <v>5165</v>
      </c>
      <c r="N380" s="22">
        <v>45.95</v>
      </c>
      <c r="O380" s="22">
        <f t="shared" si="6"/>
        <v>237331.75000000003</v>
      </c>
      <c r="P380" s="22"/>
    </row>
    <row r="381" spans="1:16" x14ac:dyDescent="0.25">
      <c r="A381" s="20">
        <v>376</v>
      </c>
      <c r="B381" t="s">
        <v>19</v>
      </c>
      <c r="C381" t="s">
        <v>25</v>
      </c>
      <c r="D381" t="s">
        <v>21</v>
      </c>
      <c r="E381" t="s">
        <v>28</v>
      </c>
      <c r="F381" s="23" t="s">
        <v>24</v>
      </c>
      <c r="G381" s="23"/>
      <c r="H381" s="23">
        <v>0.63</v>
      </c>
      <c r="I381">
        <v>5</v>
      </c>
      <c r="J381" s="24" t="str">
        <f>VLOOKUP(H381,[1]Güteklasse!$B$4:$C$8,2)</f>
        <v>D</v>
      </c>
      <c r="K381" t="str">
        <f>VLOOKUP(E381,[1]Händleradressen!$B$3:$E$6,4,0)</f>
        <v>München</v>
      </c>
      <c r="L381" t="s">
        <v>22</v>
      </c>
      <c r="M381" s="21">
        <v>8973</v>
      </c>
      <c r="N381" s="22">
        <v>54.86</v>
      </c>
      <c r="O381" s="22">
        <f t="shared" si="6"/>
        <v>492258.77999999997</v>
      </c>
      <c r="P381" s="22"/>
    </row>
    <row r="382" spans="1:16" x14ac:dyDescent="0.25">
      <c r="A382" s="20">
        <v>565</v>
      </c>
      <c r="B382" t="s">
        <v>19</v>
      </c>
      <c r="C382" t="s">
        <v>36</v>
      </c>
      <c r="D382" t="s">
        <v>34</v>
      </c>
      <c r="E382" t="s">
        <v>23</v>
      </c>
      <c r="F382" s="23"/>
      <c r="G382" s="23"/>
      <c r="H382" s="23">
        <v>0.95</v>
      </c>
      <c r="I382">
        <v>2</v>
      </c>
      <c r="J382" s="24" t="str">
        <f>VLOOKUP(H382,[1]Güteklasse!$B$4:$C$8,2)</f>
        <v>E</v>
      </c>
      <c r="K382" t="str">
        <f>VLOOKUP(E382,[1]Händleradressen!$B$3:$E$6,4,0)</f>
        <v>Düsseldorf</v>
      </c>
      <c r="L382" t="s">
        <v>27</v>
      </c>
      <c r="M382" s="21">
        <v>237</v>
      </c>
      <c r="N382" s="22">
        <v>0.92</v>
      </c>
      <c r="O382" s="22">
        <f t="shared" si="6"/>
        <v>218.04000000000002</v>
      </c>
      <c r="P382" s="22"/>
    </row>
    <row r="383" spans="1:16" x14ac:dyDescent="0.25">
      <c r="A383" s="20">
        <v>43</v>
      </c>
      <c r="B383" t="s">
        <v>29</v>
      </c>
      <c r="C383" t="s">
        <v>20</v>
      </c>
      <c r="D383" t="s">
        <v>21</v>
      </c>
      <c r="E383" t="s">
        <v>23</v>
      </c>
      <c r="F383" s="23"/>
      <c r="G383" s="23"/>
      <c r="H383" s="23">
        <v>0.08</v>
      </c>
      <c r="I383">
        <v>3</v>
      </c>
      <c r="J383" s="24" t="str">
        <f>VLOOKUP(H383,[1]Güteklasse!$B$4:$C$8,2)</f>
        <v>A</v>
      </c>
      <c r="K383" t="str">
        <f>VLOOKUP(E383,[1]Händleradressen!$B$3:$E$6,4,0)</f>
        <v>Düsseldorf</v>
      </c>
      <c r="L383" t="s">
        <v>27</v>
      </c>
      <c r="M383" s="21">
        <v>232</v>
      </c>
      <c r="N383" s="22">
        <v>0.95</v>
      </c>
      <c r="O383" s="22">
        <f t="shared" si="6"/>
        <v>220.39999999999998</v>
      </c>
      <c r="P383" s="22"/>
    </row>
    <row r="384" spans="1:16" x14ac:dyDescent="0.25">
      <c r="A384" s="20">
        <v>560</v>
      </c>
      <c r="B384" t="s">
        <v>32</v>
      </c>
      <c r="C384" t="s">
        <v>25</v>
      </c>
      <c r="D384" t="s">
        <v>34</v>
      </c>
      <c r="E384" t="s">
        <v>38</v>
      </c>
      <c r="F384" s="23" t="s">
        <v>24</v>
      </c>
      <c r="G384" s="23"/>
      <c r="H384" s="23">
        <v>0.94</v>
      </c>
      <c r="I384">
        <v>2</v>
      </c>
      <c r="J384" s="24" t="str">
        <f>VLOOKUP(H384,[1]Güteklasse!$B$4:$C$8,2)</f>
        <v>E</v>
      </c>
      <c r="K384" t="str">
        <f>VLOOKUP(E384,[1]Händleradressen!$B$3:$E$6,4,0)</f>
        <v>Köln</v>
      </c>
      <c r="L384" t="s">
        <v>27</v>
      </c>
      <c r="M384" s="21">
        <v>538</v>
      </c>
      <c r="N384" s="22">
        <v>0.41</v>
      </c>
      <c r="O384" s="22">
        <f t="shared" si="6"/>
        <v>220.57999999999998</v>
      </c>
      <c r="P384" s="22"/>
    </row>
    <row r="385" spans="1:16" x14ac:dyDescent="0.25">
      <c r="A385" s="20">
        <v>380</v>
      </c>
      <c r="B385" t="s">
        <v>29</v>
      </c>
      <c r="C385" t="s">
        <v>36</v>
      </c>
      <c r="D385" t="s">
        <v>34</v>
      </c>
      <c r="E385" t="s">
        <v>30</v>
      </c>
      <c r="F385" s="23"/>
      <c r="G385" s="23"/>
      <c r="H385" s="23">
        <v>0.63</v>
      </c>
      <c r="I385">
        <v>1</v>
      </c>
      <c r="J385" s="24" t="str">
        <f>VLOOKUP(H385,[1]Güteklasse!$B$4:$C$8,2)</f>
        <v>D</v>
      </c>
      <c r="K385" t="str">
        <f>VLOOKUP(E385,[1]Händleradressen!$B$3:$E$6,4,0)</f>
        <v>Hamburg</v>
      </c>
      <c r="L385" t="s">
        <v>27</v>
      </c>
      <c r="M385" s="21">
        <v>783</v>
      </c>
      <c r="N385" s="22">
        <v>0.79</v>
      </c>
      <c r="O385" s="22">
        <f t="shared" si="6"/>
        <v>618.57000000000005</v>
      </c>
      <c r="P385" s="22"/>
    </row>
    <row r="386" spans="1:16" x14ac:dyDescent="0.25">
      <c r="A386" s="20">
        <v>381</v>
      </c>
      <c r="B386" t="s">
        <v>29</v>
      </c>
      <c r="C386" t="s">
        <v>31</v>
      </c>
      <c r="D386" t="s">
        <v>34</v>
      </c>
      <c r="E386" t="s">
        <v>28</v>
      </c>
      <c r="F386" s="23" t="s">
        <v>24</v>
      </c>
      <c r="G386" s="23" t="s">
        <v>24</v>
      </c>
      <c r="H386" s="23">
        <v>0.63</v>
      </c>
      <c r="I386">
        <v>3</v>
      </c>
      <c r="J386" s="24" t="str">
        <f>VLOOKUP(H386,[1]Güteklasse!$B$4:$C$8,2)</f>
        <v>D</v>
      </c>
      <c r="K386" t="str">
        <f>VLOOKUP(E386,[1]Händleradressen!$B$3:$E$6,4,0)</f>
        <v>München</v>
      </c>
      <c r="L386" t="s">
        <v>22</v>
      </c>
      <c r="M386" s="21">
        <v>18</v>
      </c>
      <c r="N386" s="22">
        <v>47.04</v>
      </c>
      <c r="O386" s="22">
        <f t="shared" si="6"/>
        <v>846.72</v>
      </c>
      <c r="P386" s="22"/>
    </row>
    <row r="387" spans="1:16" x14ac:dyDescent="0.25">
      <c r="A387" s="20">
        <v>382</v>
      </c>
      <c r="B387" t="s">
        <v>29</v>
      </c>
      <c r="C387" t="s">
        <v>20</v>
      </c>
      <c r="D387" t="s">
        <v>33</v>
      </c>
      <c r="E387" t="s">
        <v>38</v>
      </c>
      <c r="F387" s="23" t="s">
        <v>24</v>
      </c>
      <c r="G387" s="23"/>
      <c r="H387" s="23">
        <v>0.63</v>
      </c>
      <c r="I387">
        <v>2</v>
      </c>
      <c r="J387" s="24" t="str">
        <f>VLOOKUP(H387,[1]Güteklasse!$B$4:$C$8,2)</f>
        <v>D</v>
      </c>
      <c r="K387" t="str">
        <f>VLOOKUP(E387,[1]Händleradressen!$B$3:$E$6,4,0)</f>
        <v>Köln</v>
      </c>
      <c r="L387" t="s">
        <v>22</v>
      </c>
      <c r="M387" s="21">
        <v>20</v>
      </c>
      <c r="N387" s="22">
        <v>50.59</v>
      </c>
      <c r="O387" s="22">
        <f t="shared" si="6"/>
        <v>1011.8000000000001</v>
      </c>
      <c r="P387" s="22"/>
    </row>
    <row r="388" spans="1:16" x14ac:dyDescent="0.25">
      <c r="A388" s="20">
        <v>383</v>
      </c>
      <c r="B388" t="s">
        <v>29</v>
      </c>
      <c r="C388" t="s">
        <v>25</v>
      </c>
      <c r="D388" t="s">
        <v>35</v>
      </c>
      <c r="E388" t="s">
        <v>38</v>
      </c>
      <c r="F388" s="23" t="s">
        <v>24</v>
      </c>
      <c r="G388" s="23" t="s">
        <v>24</v>
      </c>
      <c r="H388" s="23">
        <v>0.63</v>
      </c>
      <c r="I388">
        <v>4</v>
      </c>
      <c r="J388" s="24" t="str">
        <f>VLOOKUP(H388,[1]Güteklasse!$B$4:$C$8,2)</f>
        <v>D</v>
      </c>
      <c r="K388" t="str">
        <f>VLOOKUP(E388,[1]Händleradressen!$B$3:$E$6,4,0)</f>
        <v>Köln</v>
      </c>
      <c r="L388" t="s">
        <v>22</v>
      </c>
      <c r="M388" s="21">
        <v>21</v>
      </c>
      <c r="N388" s="22">
        <v>52.97</v>
      </c>
      <c r="O388" s="22">
        <f t="shared" si="6"/>
        <v>1112.3699999999999</v>
      </c>
      <c r="P388" s="22"/>
    </row>
    <row r="389" spans="1:16" x14ac:dyDescent="0.25">
      <c r="A389" s="20">
        <v>384</v>
      </c>
      <c r="B389" t="s">
        <v>32</v>
      </c>
      <c r="C389" t="s">
        <v>20</v>
      </c>
      <c r="D389" t="s">
        <v>34</v>
      </c>
      <c r="E389" t="s">
        <v>38</v>
      </c>
      <c r="F389" s="23" t="s">
        <v>24</v>
      </c>
      <c r="G389" s="23"/>
      <c r="H389" s="23">
        <v>0.63</v>
      </c>
      <c r="I389">
        <v>2</v>
      </c>
      <c r="J389" s="24" t="str">
        <f>VLOOKUP(H389,[1]Güteklasse!$B$4:$C$8,2)</f>
        <v>D</v>
      </c>
      <c r="K389" t="str">
        <f>VLOOKUP(E389,[1]Händleradressen!$B$3:$E$6,4,0)</f>
        <v>Köln</v>
      </c>
      <c r="L389" t="s">
        <v>27</v>
      </c>
      <c r="M389" s="21">
        <v>1000</v>
      </c>
      <c r="N389" s="22">
        <v>0.53</v>
      </c>
      <c r="O389" s="22">
        <f t="shared" si="6"/>
        <v>530</v>
      </c>
      <c r="P389" s="22"/>
    </row>
    <row r="390" spans="1:16" x14ac:dyDescent="0.25">
      <c r="A390" s="20">
        <v>385</v>
      </c>
      <c r="B390" t="s">
        <v>32</v>
      </c>
      <c r="C390" t="s">
        <v>25</v>
      </c>
      <c r="D390" t="s">
        <v>33</v>
      </c>
      <c r="E390" t="s">
        <v>38</v>
      </c>
      <c r="F390" s="23" t="s">
        <v>24</v>
      </c>
      <c r="G390" s="23"/>
      <c r="H390" s="23">
        <v>0.63</v>
      </c>
      <c r="I390">
        <v>4</v>
      </c>
      <c r="J390" s="24" t="str">
        <f>VLOOKUP(H390,[1]Güteklasse!$B$4:$C$8,2)</f>
        <v>D</v>
      </c>
      <c r="K390" t="str">
        <f>VLOOKUP(E390,[1]Händleradressen!$B$3:$E$6,4,0)</f>
        <v>Köln</v>
      </c>
      <c r="L390" t="s">
        <v>22</v>
      </c>
      <c r="M390" s="21">
        <v>18</v>
      </c>
      <c r="N390" s="22">
        <v>49.05</v>
      </c>
      <c r="O390" s="22">
        <f t="shared" ref="O390:O453" si="7">M390*N390</f>
        <v>882.9</v>
      </c>
      <c r="P390" s="22"/>
    </row>
    <row r="391" spans="1:16" x14ac:dyDescent="0.25">
      <c r="A391" s="20">
        <v>386</v>
      </c>
      <c r="B391" t="s">
        <v>19</v>
      </c>
      <c r="C391" t="s">
        <v>36</v>
      </c>
      <c r="D391" t="s">
        <v>37</v>
      </c>
      <c r="E391" t="s">
        <v>38</v>
      </c>
      <c r="F391" s="23" t="s">
        <v>24</v>
      </c>
      <c r="G391" s="23"/>
      <c r="H391" s="23">
        <v>0.64</v>
      </c>
      <c r="I391">
        <v>1</v>
      </c>
      <c r="J391" s="24" t="str">
        <f>VLOOKUP(H391,[1]Güteklasse!$B$4:$C$8,2)</f>
        <v>D</v>
      </c>
      <c r="K391" t="str">
        <f>VLOOKUP(E391,[1]Händleradressen!$B$3:$E$6,4,0)</f>
        <v>Köln</v>
      </c>
      <c r="L391" t="s">
        <v>22</v>
      </c>
      <c r="M391" s="21">
        <v>6857</v>
      </c>
      <c r="N391" s="22">
        <v>48.01</v>
      </c>
      <c r="O391" s="22">
        <f t="shared" si="7"/>
        <v>329204.57</v>
      </c>
      <c r="P391" s="22"/>
    </row>
    <row r="392" spans="1:16" x14ac:dyDescent="0.25">
      <c r="A392" s="20">
        <v>149</v>
      </c>
      <c r="B392" t="s">
        <v>32</v>
      </c>
      <c r="C392" t="s">
        <v>36</v>
      </c>
      <c r="D392" t="s">
        <v>34</v>
      </c>
      <c r="E392" t="s">
        <v>23</v>
      </c>
      <c r="F392" s="23" t="s">
        <v>24</v>
      </c>
      <c r="G392" s="23"/>
      <c r="H392" s="23">
        <v>0.25</v>
      </c>
      <c r="I392">
        <v>2</v>
      </c>
      <c r="J392" s="24" t="str">
        <f>VLOOKUP(H392,[1]Güteklasse!$B$4:$C$8,2)</f>
        <v>A</v>
      </c>
      <c r="K392" t="str">
        <f>VLOOKUP(E392,[1]Händleradressen!$B$3:$E$6,4,0)</f>
        <v>Düsseldorf</v>
      </c>
      <c r="L392" t="s">
        <v>27</v>
      </c>
      <c r="M392" s="21">
        <v>868</v>
      </c>
      <c r="N392" s="22">
        <v>0.26</v>
      </c>
      <c r="O392" s="22">
        <f t="shared" si="7"/>
        <v>225.68</v>
      </c>
      <c r="P392" s="22"/>
    </row>
    <row r="393" spans="1:16" x14ac:dyDescent="0.25">
      <c r="A393" s="20">
        <v>59</v>
      </c>
      <c r="B393" t="s">
        <v>32</v>
      </c>
      <c r="C393" t="s">
        <v>36</v>
      </c>
      <c r="D393" t="s">
        <v>34</v>
      </c>
      <c r="E393" t="s">
        <v>30</v>
      </c>
      <c r="F393" s="23" t="s">
        <v>24</v>
      </c>
      <c r="G393" s="23"/>
      <c r="H393" s="23">
        <v>0.1</v>
      </c>
      <c r="I393">
        <v>4</v>
      </c>
      <c r="J393" s="24" t="str">
        <f>VLOOKUP(H393,[1]Güteklasse!$B$4:$C$8,2)</f>
        <v>A</v>
      </c>
      <c r="K393" t="str">
        <f>VLOOKUP(E393,[1]Händleradressen!$B$3:$E$6,4,0)</f>
        <v>Hamburg</v>
      </c>
      <c r="L393" t="s">
        <v>27</v>
      </c>
      <c r="M393" s="21">
        <v>610</v>
      </c>
      <c r="N393" s="22">
        <v>0.37</v>
      </c>
      <c r="O393" s="22">
        <f t="shared" si="7"/>
        <v>225.7</v>
      </c>
      <c r="P393" s="22"/>
    </row>
    <row r="394" spans="1:16" x14ac:dyDescent="0.25">
      <c r="A394" s="20">
        <v>389</v>
      </c>
      <c r="B394" t="s">
        <v>32</v>
      </c>
      <c r="C394" t="s">
        <v>20</v>
      </c>
      <c r="D394" t="s">
        <v>21</v>
      </c>
      <c r="E394" t="s">
        <v>23</v>
      </c>
      <c r="F394" s="23" t="s">
        <v>24</v>
      </c>
      <c r="G394" s="23"/>
      <c r="H394" s="23">
        <v>0.64</v>
      </c>
      <c r="I394">
        <v>4</v>
      </c>
      <c r="J394" s="24" t="str">
        <f>VLOOKUP(H394,[1]Güteklasse!$B$4:$C$8,2)</f>
        <v>D</v>
      </c>
      <c r="K394" t="str">
        <f>VLOOKUP(E394,[1]Händleradressen!$B$3:$E$6,4,0)</f>
        <v>Düsseldorf</v>
      </c>
      <c r="L394" t="s">
        <v>27</v>
      </c>
      <c r="M394" s="21">
        <v>746</v>
      </c>
      <c r="N394" s="22">
        <v>0.75</v>
      </c>
      <c r="O394" s="22">
        <f t="shared" si="7"/>
        <v>559.5</v>
      </c>
      <c r="P394" s="22"/>
    </row>
    <row r="395" spans="1:16" x14ac:dyDescent="0.25">
      <c r="A395" s="20">
        <v>390</v>
      </c>
      <c r="B395" t="s">
        <v>32</v>
      </c>
      <c r="C395" t="s">
        <v>20</v>
      </c>
      <c r="D395" t="s">
        <v>21</v>
      </c>
      <c r="E395" t="s">
        <v>38</v>
      </c>
      <c r="F395" s="23" t="s">
        <v>24</v>
      </c>
      <c r="G395" s="23"/>
      <c r="H395" s="23">
        <v>0.64</v>
      </c>
      <c r="I395">
        <v>3</v>
      </c>
      <c r="J395" s="24" t="str">
        <f>VLOOKUP(H395,[1]Güteklasse!$B$4:$C$8,2)</f>
        <v>D</v>
      </c>
      <c r="K395" t="str">
        <f>VLOOKUP(E395,[1]Händleradressen!$B$3:$E$6,4,0)</f>
        <v>Köln</v>
      </c>
      <c r="L395" t="s">
        <v>22</v>
      </c>
      <c r="M395" s="21">
        <v>8298</v>
      </c>
      <c r="N395" s="22">
        <v>53.25</v>
      </c>
      <c r="O395" s="22">
        <f t="shared" si="7"/>
        <v>441868.5</v>
      </c>
      <c r="P395" s="22"/>
    </row>
    <row r="396" spans="1:16" x14ac:dyDescent="0.25">
      <c r="A396" s="20">
        <v>391</v>
      </c>
      <c r="B396" t="s">
        <v>19</v>
      </c>
      <c r="C396" t="s">
        <v>20</v>
      </c>
      <c r="D396" t="s">
        <v>21</v>
      </c>
      <c r="E396" t="s">
        <v>38</v>
      </c>
      <c r="F396" s="23"/>
      <c r="G396" s="23"/>
      <c r="H396" s="23">
        <v>0.65</v>
      </c>
      <c r="I396">
        <v>3</v>
      </c>
      <c r="J396" s="24" t="str">
        <f>VLOOKUP(H396,[1]Güteklasse!$B$4:$C$8,2)</f>
        <v>D</v>
      </c>
      <c r="K396" t="str">
        <f>VLOOKUP(E396,[1]Händleradressen!$B$3:$E$6,4,0)</f>
        <v>Köln</v>
      </c>
      <c r="L396" t="s">
        <v>27</v>
      </c>
      <c r="M396" s="21">
        <v>1515</v>
      </c>
      <c r="N396" s="22">
        <v>0.63</v>
      </c>
      <c r="O396" s="22">
        <f t="shared" si="7"/>
        <v>954.45</v>
      </c>
      <c r="P396" s="22"/>
    </row>
    <row r="397" spans="1:16" x14ac:dyDescent="0.25">
      <c r="A397" s="20">
        <v>392</v>
      </c>
      <c r="B397" t="s">
        <v>19</v>
      </c>
      <c r="C397" t="s">
        <v>36</v>
      </c>
      <c r="D397" t="s">
        <v>34</v>
      </c>
      <c r="E397" t="s">
        <v>30</v>
      </c>
      <c r="F397" s="23" t="s">
        <v>24</v>
      </c>
      <c r="G397" s="23" t="s">
        <v>24</v>
      </c>
      <c r="H397" s="23">
        <v>0.65</v>
      </c>
      <c r="I397">
        <v>4</v>
      </c>
      <c r="J397" s="24" t="str">
        <f>VLOOKUP(H397,[1]Güteklasse!$B$4:$C$8,2)</f>
        <v>D</v>
      </c>
      <c r="K397" t="str">
        <f>VLOOKUP(E397,[1]Händleradressen!$B$3:$E$6,4,0)</f>
        <v>Hamburg</v>
      </c>
      <c r="L397" t="s">
        <v>22</v>
      </c>
      <c r="M397" s="21">
        <v>4378</v>
      </c>
      <c r="N397" s="22">
        <v>49.82</v>
      </c>
      <c r="O397" s="22">
        <f t="shared" si="7"/>
        <v>218111.96</v>
      </c>
      <c r="P397" s="22"/>
    </row>
    <row r="398" spans="1:16" x14ac:dyDescent="0.25">
      <c r="A398" s="20">
        <v>346</v>
      </c>
      <c r="B398" t="s">
        <v>29</v>
      </c>
      <c r="C398" t="s">
        <v>25</v>
      </c>
      <c r="D398" t="s">
        <v>33</v>
      </c>
      <c r="E398" t="s">
        <v>38</v>
      </c>
      <c r="F398" s="23" t="s">
        <v>24</v>
      </c>
      <c r="G398" s="23"/>
      <c r="H398" s="23">
        <v>0.57999999999999996</v>
      </c>
      <c r="I398">
        <v>4</v>
      </c>
      <c r="J398" s="24" t="str">
        <f>VLOOKUP(H398,[1]Güteklasse!$B$4:$C$8,2)</f>
        <v>D</v>
      </c>
      <c r="K398" t="str">
        <f>VLOOKUP(E398,[1]Händleradressen!$B$3:$E$6,4,0)</f>
        <v>Köln</v>
      </c>
      <c r="L398" t="s">
        <v>27</v>
      </c>
      <c r="M398" s="21">
        <v>528</v>
      </c>
      <c r="N398" s="22">
        <v>0.43</v>
      </c>
      <c r="O398" s="22">
        <f t="shared" si="7"/>
        <v>227.04</v>
      </c>
      <c r="P398" s="22"/>
    </row>
    <row r="399" spans="1:16" x14ac:dyDescent="0.25">
      <c r="A399" s="20">
        <v>398</v>
      </c>
      <c r="B399" t="s">
        <v>29</v>
      </c>
      <c r="C399" t="s">
        <v>31</v>
      </c>
      <c r="D399" t="s">
        <v>35</v>
      </c>
      <c r="E399" t="s">
        <v>30</v>
      </c>
      <c r="F399" s="23" t="s">
        <v>24</v>
      </c>
      <c r="G399" s="23"/>
      <c r="H399" s="23">
        <v>0.66</v>
      </c>
      <c r="I399">
        <v>1</v>
      </c>
      <c r="J399" s="24" t="str">
        <f>VLOOKUP(H399,[1]Güteklasse!$B$4:$C$8,2)</f>
        <v>D</v>
      </c>
      <c r="K399" t="str">
        <f>VLOOKUP(E399,[1]Händleradressen!$B$3:$E$6,4,0)</f>
        <v>Hamburg</v>
      </c>
      <c r="L399" t="s">
        <v>27</v>
      </c>
      <c r="M399" s="21">
        <v>420</v>
      </c>
      <c r="N399" s="22">
        <v>0.55000000000000004</v>
      </c>
      <c r="O399" s="22">
        <f t="shared" si="7"/>
        <v>231.00000000000003</v>
      </c>
      <c r="P399" s="22"/>
    </row>
    <row r="400" spans="1:16" x14ac:dyDescent="0.25">
      <c r="A400" s="20">
        <v>395</v>
      </c>
      <c r="B400" t="s">
        <v>29</v>
      </c>
      <c r="C400" t="s">
        <v>31</v>
      </c>
      <c r="D400" t="s">
        <v>35</v>
      </c>
      <c r="E400" t="s">
        <v>23</v>
      </c>
      <c r="F400" s="23" t="s">
        <v>24</v>
      </c>
      <c r="G400" s="23" t="s">
        <v>24</v>
      </c>
      <c r="H400" s="23">
        <v>0.65</v>
      </c>
      <c r="I400">
        <v>2</v>
      </c>
      <c r="J400" s="24" t="str">
        <f>VLOOKUP(H400,[1]Güteklasse!$B$4:$C$8,2)</f>
        <v>D</v>
      </c>
      <c r="K400" t="str">
        <f>VLOOKUP(E400,[1]Händleradressen!$B$3:$E$6,4,0)</f>
        <v>Düsseldorf</v>
      </c>
      <c r="L400" t="s">
        <v>22</v>
      </c>
      <c r="M400" s="21">
        <v>37</v>
      </c>
      <c r="N400" s="22">
        <v>46.92</v>
      </c>
      <c r="O400" s="22">
        <f t="shared" si="7"/>
        <v>1736.04</v>
      </c>
      <c r="P400" s="22"/>
    </row>
    <row r="401" spans="1:16" x14ac:dyDescent="0.25">
      <c r="A401" s="20">
        <v>396</v>
      </c>
      <c r="B401" t="s">
        <v>32</v>
      </c>
      <c r="C401" t="s">
        <v>20</v>
      </c>
      <c r="D401" t="s">
        <v>37</v>
      </c>
      <c r="E401" t="s">
        <v>23</v>
      </c>
      <c r="F401" s="23" t="s">
        <v>24</v>
      </c>
      <c r="G401" s="23" t="s">
        <v>24</v>
      </c>
      <c r="H401" s="23">
        <v>0.65</v>
      </c>
      <c r="I401">
        <v>4</v>
      </c>
      <c r="J401" s="24" t="str">
        <f>VLOOKUP(H401,[1]Güteklasse!$B$4:$C$8,2)</f>
        <v>D</v>
      </c>
      <c r="K401" t="str">
        <f>VLOOKUP(E401,[1]Händleradressen!$B$3:$E$6,4,0)</f>
        <v>Düsseldorf</v>
      </c>
      <c r="L401" t="s">
        <v>22</v>
      </c>
      <c r="M401" s="21">
        <v>20</v>
      </c>
      <c r="N401" s="22">
        <v>50.27</v>
      </c>
      <c r="O401" s="22">
        <f t="shared" si="7"/>
        <v>1005.4000000000001</v>
      </c>
      <c r="P401" s="22"/>
    </row>
    <row r="402" spans="1:16" x14ac:dyDescent="0.25">
      <c r="A402" s="20">
        <v>397</v>
      </c>
      <c r="B402" t="s">
        <v>19</v>
      </c>
      <c r="C402" t="s">
        <v>31</v>
      </c>
      <c r="D402" t="s">
        <v>37</v>
      </c>
      <c r="E402" t="s">
        <v>30</v>
      </c>
      <c r="F402" s="23" t="s">
        <v>24</v>
      </c>
      <c r="G402" s="23"/>
      <c r="H402" s="23">
        <v>0.66</v>
      </c>
      <c r="I402">
        <v>4</v>
      </c>
      <c r="J402" s="24" t="str">
        <f>VLOOKUP(H402,[1]Güteklasse!$B$4:$C$8,2)</f>
        <v>D</v>
      </c>
      <c r="K402" t="str">
        <f>VLOOKUP(E402,[1]Händleradressen!$B$3:$E$6,4,0)</f>
        <v>Hamburg</v>
      </c>
      <c r="L402" t="s">
        <v>22</v>
      </c>
      <c r="M402" s="21">
        <v>24</v>
      </c>
      <c r="N402" s="22">
        <v>54.28</v>
      </c>
      <c r="O402" s="22">
        <f t="shared" si="7"/>
        <v>1302.72</v>
      </c>
      <c r="P402" s="22"/>
    </row>
    <row r="403" spans="1:16" x14ac:dyDescent="0.25">
      <c r="A403" s="20">
        <v>17</v>
      </c>
      <c r="B403" t="s">
        <v>29</v>
      </c>
      <c r="C403" t="s">
        <v>25</v>
      </c>
      <c r="D403" t="s">
        <v>37</v>
      </c>
      <c r="E403" t="s">
        <v>30</v>
      </c>
      <c r="F403" s="23" t="s">
        <v>24</v>
      </c>
      <c r="G403" s="23"/>
      <c r="H403" s="23">
        <v>0.04</v>
      </c>
      <c r="I403">
        <v>4</v>
      </c>
      <c r="J403" s="24" t="str">
        <f>VLOOKUP(H403,[1]Güteklasse!$B$4:$C$8,2)</f>
        <v>A</v>
      </c>
      <c r="K403" t="str">
        <f>VLOOKUP(E403,[1]Händleradressen!$B$3:$E$6,4,0)</f>
        <v>Hamburg</v>
      </c>
      <c r="L403" t="s">
        <v>27</v>
      </c>
      <c r="M403" s="21">
        <v>399</v>
      </c>
      <c r="N403" s="22">
        <v>0.57999999999999996</v>
      </c>
      <c r="O403" s="22">
        <f t="shared" si="7"/>
        <v>231.42</v>
      </c>
      <c r="P403" s="22"/>
    </row>
    <row r="404" spans="1:16" x14ac:dyDescent="0.25">
      <c r="A404" s="20">
        <v>399</v>
      </c>
      <c r="B404" t="s">
        <v>29</v>
      </c>
      <c r="C404" t="s">
        <v>31</v>
      </c>
      <c r="D404" t="s">
        <v>34</v>
      </c>
      <c r="E404" t="s">
        <v>38</v>
      </c>
      <c r="F404" s="23" t="s">
        <v>24</v>
      </c>
      <c r="G404" s="23"/>
      <c r="H404" s="23">
        <v>0.66</v>
      </c>
      <c r="I404">
        <v>3</v>
      </c>
      <c r="J404" s="24" t="str">
        <f>VLOOKUP(H404,[1]Güteklasse!$B$4:$C$8,2)</f>
        <v>D</v>
      </c>
      <c r="K404" t="str">
        <f>VLOOKUP(E404,[1]Händleradressen!$B$3:$E$6,4,0)</f>
        <v>Köln</v>
      </c>
      <c r="L404" t="s">
        <v>22</v>
      </c>
      <c r="M404" s="21">
        <v>11</v>
      </c>
      <c r="N404" s="22">
        <v>50.83</v>
      </c>
      <c r="O404" s="22">
        <f t="shared" si="7"/>
        <v>559.13</v>
      </c>
      <c r="P404" s="22"/>
    </row>
    <row r="405" spans="1:16" x14ac:dyDescent="0.25">
      <c r="A405" s="20">
        <v>400</v>
      </c>
      <c r="B405" t="s">
        <v>32</v>
      </c>
      <c r="C405" t="s">
        <v>20</v>
      </c>
      <c r="D405" t="s">
        <v>34</v>
      </c>
      <c r="E405" t="s">
        <v>38</v>
      </c>
      <c r="F405" s="23" t="s">
        <v>24</v>
      </c>
      <c r="G405" s="23"/>
      <c r="H405" s="23">
        <v>0.66</v>
      </c>
      <c r="I405">
        <v>4</v>
      </c>
      <c r="J405" s="24" t="str">
        <f>VLOOKUP(H405,[1]Güteklasse!$B$4:$C$8,2)</f>
        <v>D</v>
      </c>
      <c r="K405" t="str">
        <f>VLOOKUP(E405,[1]Händleradressen!$B$3:$E$6,4,0)</f>
        <v>Köln</v>
      </c>
      <c r="L405" t="s">
        <v>22</v>
      </c>
      <c r="M405" s="21">
        <v>45</v>
      </c>
      <c r="N405" s="22">
        <v>47.61</v>
      </c>
      <c r="O405" s="22">
        <f t="shared" si="7"/>
        <v>2142.4499999999998</v>
      </c>
      <c r="P405" s="22"/>
    </row>
    <row r="406" spans="1:16" x14ac:dyDescent="0.25">
      <c r="A406" s="20">
        <v>401</v>
      </c>
      <c r="B406" t="s">
        <v>19</v>
      </c>
      <c r="C406" t="s">
        <v>31</v>
      </c>
      <c r="D406" t="s">
        <v>34</v>
      </c>
      <c r="E406" t="s">
        <v>23</v>
      </c>
      <c r="F406" s="23" t="s">
        <v>24</v>
      </c>
      <c r="G406" s="23" t="s">
        <v>24</v>
      </c>
      <c r="H406" s="23">
        <v>0.67</v>
      </c>
      <c r="I406">
        <v>1</v>
      </c>
      <c r="J406" s="24" t="str">
        <f>VLOOKUP(H406,[1]Güteklasse!$B$4:$C$8,2)</f>
        <v>D</v>
      </c>
      <c r="K406" t="str">
        <f>VLOOKUP(E406,[1]Händleradressen!$B$3:$E$6,4,0)</f>
        <v>Düsseldorf</v>
      </c>
      <c r="L406" t="s">
        <v>22</v>
      </c>
      <c r="M406" s="21">
        <v>234</v>
      </c>
      <c r="N406" s="22">
        <v>47.08</v>
      </c>
      <c r="O406" s="22">
        <f t="shared" si="7"/>
        <v>11016.72</v>
      </c>
      <c r="P406" s="22"/>
    </row>
    <row r="407" spans="1:16" x14ac:dyDescent="0.25">
      <c r="A407" s="20">
        <v>402</v>
      </c>
      <c r="B407" t="s">
        <v>19</v>
      </c>
      <c r="C407" t="s">
        <v>36</v>
      </c>
      <c r="D407" t="s">
        <v>21</v>
      </c>
      <c r="E407" t="s">
        <v>30</v>
      </c>
      <c r="F407" s="23" t="s">
        <v>24</v>
      </c>
      <c r="G407" s="23" t="s">
        <v>24</v>
      </c>
      <c r="H407" s="23">
        <v>0.67</v>
      </c>
      <c r="I407">
        <v>1</v>
      </c>
      <c r="J407" s="24" t="str">
        <f>VLOOKUP(H407,[1]Güteklasse!$B$4:$C$8,2)</f>
        <v>D</v>
      </c>
      <c r="K407" t="str">
        <f>VLOOKUP(E407,[1]Händleradressen!$B$3:$E$6,4,0)</f>
        <v>Hamburg</v>
      </c>
      <c r="L407" t="s">
        <v>22</v>
      </c>
      <c r="M407" s="21">
        <v>358</v>
      </c>
      <c r="N407" s="22">
        <v>47.08</v>
      </c>
      <c r="O407" s="22">
        <f t="shared" si="7"/>
        <v>16854.64</v>
      </c>
      <c r="P407" s="22"/>
    </row>
    <row r="408" spans="1:16" x14ac:dyDescent="0.25">
      <c r="A408" s="20">
        <v>403</v>
      </c>
      <c r="B408" t="s">
        <v>19</v>
      </c>
      <c r="C408" t="s">
        <v>31</v>
      </c>
      <c r="D408" t="s">
        <v>33</v>
      </c>
      <c r="E408" t="s">
        <v>30</v>
      </c>
      <c r="F408" s="23" t="s">
        <v>24</v>
      </c>
      <c r="G408" s="23" t="s">
        <v>24</v>
      </c>
      <c r="H408" s="23">
        <v>0.67</v>
      </c>
      <c r="I408">
        <v>2</v>
      </c>
      <c r="J408" s="24" t="str">
        <f>VLOOKUP(H408,[1]Güteklasse!$B$4:$C$8,2)</f>
        <v>D</v>
      </c>
      <c r="K408" t="str">
        <f>VLOOKUP(E408,[1]Händleradressen!$B$3:$E$6,4,0)</f>
        <v>Hamburg</v>
      </c>
      <c r="L408" t="s">
        <v>22</v>
      </c>
      <c r="M408" s="21">
        <v>2314</v>
      </c>
      <c r="N408" s="22">
        <v>52.51</v>
      </c>
      <c r="O408" s="22">
        <f t="shared" si="7"/>
        <v>121508.14</v>
      </c>
      <c r="P408" s="22"/>
    </row>
    <row r="409" spans="1:16" x14ac:dyDescent="0.25">
      <c r="A409" s="20">
        <v>335</v>
      </c>
      <c r="B409" t="s">
        <v>29</v>
      </c>
      <c r="C409" t="s">
        <v>20</v>
      </c>
      <c r="D409" t="s">
        <v>34</v>
      </c>
      <c r="E409" t="s">
        <v>28</v>
      </c>
      <c r="F409" s="23" t="s">
        <v>24</v>
      </c>
      <c r="G409" s="23"/>
      <c r="H409" s="23">
        <v>0.56000000000000005</v>
      </c>
      <c r="I409">
        <v>1</v>
      </c>
      <c r="J409" s="24" t="str">
        <f>VLOOKUP(H409,[1]Güteklasse!$B$4:$C$8,2)</f>
        <v>C</v>
      </c>
      <c r="K409" t="str">
        <f>VLOOKUP(E409,[1]Händleradressen!$B$3:$E$6,4,0)</f>
        <v>München</v>
      </c>
      <c r="L409" t="s">
        <v>27</v>
      </c>
      <c r="M409" s="21">
        <v>409</v>
      </c>
      <c r="N409" s="22">
        <v>0.56999999999999995</v>
      </c>
      <c r="O409" s="22">
        <f t="shared" si="7"/>
        <v>233.12999999999997</v>
      </c>
      <c r="P409" s="22"/>
    </row>
    <row r="410" spans="1:16" x14ac:dyDescent="0.25">
      <c r="A410" s="20">
        <v>158</v>
      </c>
      <c r="B410" t="s">
        <v>29</v>
      </c>
      <c r="C410" t="s">
        <v>25</v>
      </c>
      <c r="D410" t="s">
        <v>35</v>
      </c>
      <c r="E410" t="s">
        <v>30</v>
      </c>
      <c r="F410" s="23" t="s">
        <v>24</v>
      </c>
      <c r="G410" s="23"/>
      <c r="H410" s="23">
        <v>0.27</v>
      </c>
      <c r="I410">
        <v>4</v>
      </c>
      <c r="J410" s="24" t="str">
        <f>VLOOKUP(H410,[1]Güteklasse!$B$4:$C$8,2)</f>
        <v>A</v>
      </c>
      <c r="K410" t="str">
        <f>VLOOKUP(E410,[1]Händleradressen!$B$3:$E$6,4,0)</f>
        <v>Hamburg</v>
      </c>
      <c r="L410" t="s">
        <v>27</v>
      </c>
      <c r="M410" s="21">
        <v>648</v>
      </c>
      <c r="N410" s="22">
        <v>0.36</v>
      </c>
      <c r="O410" s="22">
        <f t="shared" si="7"/>
        <v>233.28</v>
      </c>
      <c r="P410" s="22"/>
    </row>
    <row r="411" spans="1:16" x14ac:dyDescent="0.25">
      <c r="A411" s="20">
        <v>45</v>
      </c>
      <c r="B411" t="s">
        <v>32</v>
      </c>
      <c r="C411" t="s">
        <v>31</v>
      </c>
      <c r="D411" t="s">
        <v>37</v>
      </c>
      <c r="E411" t="s">
        <v>30</v>
      </c>
      <c r="F411" s="23" t="s">
        <v>24</v>
      </c>
      <c r="G411" s="23"/>
      <c r="H411" s="23">
        <v>0.08</v>
      </c>
      <c r="I411">
        <v>2</v>
      </c>
      <c r="J411" s="24" t="str">
        <f>VLOOKUP(H411,[1]Güteklasse!$B$4:$C$8,2)</f>
        <v>A</v>
      </c>
      <c r="K411" t="str">
        <f>VLOOKUP(E411,[1]Händleradressen!$B$3:$E$6,4,0)</f>
        <v>Hamburg</v>
      </c>
      <c r="L411" t="s">
        <v>22</v>
      </c>
      <c r="M411" s="21">
        <v>5</v>
      </c>
      <c r="N411" s="22">
        <v>47.76</v>
      </c>
      <c r="O411" s="22">
        <f t="shared" si="7"/>
        <v>238.79999999999998</v>
      </c>
      <c r="P411" s="22"/>
    </row>
    <row r="412" spans="1:16" x14ac:dyDescent="0.25">
      <c r="A412" s="20">
        <v>217</v>
      </c>
      <c r="B412" t="s">
        <v>32</v>
      </c>
      <c r="C412" t="s">
        <v>25</v>
      </c>
      <c r="D412" t="s">
        <v>21</v>
      </c>
      <c r="E412" t="s">
        <v>30</v>
      </c>
      <c r="F412" s="23"/>
      <c r="G412" s="23"/>
      <c r="H412" s="23">
        <v>0.36</v>
      </c>
      <c r="I412">
        <v>4</v>
      </c>
      <c r="J412" s="24" t="str">
        <f>VLOOKUP(H412,[1]Güteklasse!$B$4:$C$8,2)</f>
        <v>B</v>
      </c>
      <c r="K412" t="str">
        <f>VLOOKUP(E412,[1]Händleradressen!$B$3:$E$6,4,0)</f>
        <v>Hamburg</v>
      </c>
      <c r="L412" t="s">
        <v>27</v>
      </c>
      <c r="M412" s="21">
        <v>244</v>
      </c>
      <c r="N412" s="22">
        <v>0.98</v>
      </c>
      <c r="O412" s="22">
        <f t="shared" si="7"/>
        <v>239.12</v>
      </c>
      <c r="P412" s="22"/>
    </row>
    <row r="413" spans="1:16" x14ac:dyDescent="0.25">
      <c r="A413" s="20">
        <v>408</v>
      </c>
      <c r="B413" t="s">
        <v>29</v>
      </c>
      <c r="C413" t="s">
        <v>20</v>
      </c>
      <c r="D413" t="s">
        <v>21</v>
      </c>
      <c r="E413" t="s">
        <v>38</v>
      </c>
      <c r="F413" s="23" t="s">
        <v>24</v>
      </c>
      <c r="G413" s="23"/>
      <c r="H413" s="23">
        <v>0.67</v>
      </c>
      <c r="I413">
        <v>5</v>
      </c>
      <c r="J413" s="24" t="str">
        <f>VLOOKUP(H413,[1]Güteklasse!$B$4:$C$8,2)</f>
        <v>D</v>
      </c>
      <c r="K413" t="str">
        <f>VLOOKUP(E413,[1]Händleradressen!$B$3:$E$6,4,0)</f>
        <v>Köln</v>
      </c>
      <c r="L413" t="s">
        <v>22</v>
      </c>
      <c r="M413" s="21">
        <v>23</v>
      </c>
      <c r="N413" s="22">
        <v>53.68</v>
      </c>
      <c r="O413" s="22">
        <f t="shared" si="7"/>
        <v>1234.6400000000001</v>
      </c>
      <c r="P413" s="22"/>
    </row>
    <row r="414" spans="1:16" x14ac:dyDescent="0.25">
      <c r="A414" s="20">
        <v>189</v>
      </c>
      <c r="B414" t="s">
        <v>29</v>
      </c>
      <c r="C414" t="s">
        <v>31</v>
      </c>
      <c r="D414" t="s">
        <v>21</v>
      </c>
      <c r="E414" t="s">
        <v>23</v>
      </c>
      <c r="F414" s="23"/>
      <c r="G414" s="23"/>
      <c r="H414" s="23">
        <v>0.33</v>
      </c>
      <c r="I414">
        <v>2</v>
      </c>
      <c r="J414" s="24" t="str">
        <f>VLOOKUP(H414,[1]Güteklasse!$B$4:$C$8,2)</f>
        <v>A</v>
      </c>
      <c r="K414" t="str">
        <f>VLOOKUP(E414,[1]Händleradressen!$B$3:$E$6,4,0)</f>
        <v>Düsseldorf</v>
      </c>
      <c r="L414" t="s">
        <v>27</v>
      </c>
      <c r="M414" s="21">
        <v>925</v>
      </c>
      <c r="N414" s="22">
        <v>0.26</v>
      </c>
      <c r="O414" s="22">
        <f t="shared" si="7"/>
        <v>240.5</v>
      </c>
      <c r="P414" s="22"/>
    </row>
    <row r="415" spans="1:16" x14ac:dyDescent="0.25">
      <c r="A415" s="20">
        <v>410</v>
      </c>
      <c r="B415" t="s">
        <v>19</v>
      </c>
      <c r="C415" t="s">
        <v>25</v>
      </c>
      <c r="D415" t="s">
        <v>26</v>
      </c>
      <c r="E415" t="s">
        <v>23</v>
      </c>
      <c r="F415" s="23" t="s">
        <v>24</v>
      </c>
      <c r="G415" s="23"/>
      <c r="H415" s="23">
        <v>0.68</v>
      </c>
      <c r="I415">
        <v>2</v>
      </c>
      <c r="J415" s="24" t="str">
        <f>VLOOKUP(H415,[1]Güteklasse!$B$4:$C$8,2)</f>
        <v>D</v>
      </c>
      <c r="K415" t="str">
        <f>VLOOKUP(E415,[1]Händleradressen!$B$3:$E$6,4,0)</f>
        <v>Düsseldorf</v>
      </c>
      <c r="L415" t="s">
        <v>27</v>
      </c>
      <c r="M415" s="21">
        <v>1374</v>
      </c>
      <c r="N415" s="22">
        <v>0.98</v>
      </c>
      <c r="O415" s="22">
        <f t="shared" si="7"/>
        <v>1346.52</v>
      </c>
      <c r="P415" s="22"/>
    </row>
    <row r="416" spans="1:16" x14ac:dyDescent="0.25">
      <c r="A416" s="20">
        <v>167</v>
      </c>
      <c r="B416" t="s">
        <v>32</v>
      </c>
      <c r="C416" t="s">
        <v>20</v>
      </c>
      <c r="D416" t="s">
        <v>26</v>
      </c>
      <c r="E416" t="s">
        <v>38</v>
      </c>
      <c r="F416" s="23" t="s">
        <v>24</v>
      </c>
      <c r="G416" s="23"/>
      <c r="H416" s="23">
        <v>0.28000000000000003</v>
      </c>
      <c r="I416">
        <v>2</v>
      </c>
      <c r="J416" s="24" t="str">
        <f>VLOOKUP(H416,[1]Güteklasse!$B$4:$C$8,2)</f>
        <v>A</v>
      </c>
      <c r="K416" t="str">
        <f>VLOOKUP(E416,[1]Händleradressen!$B$3:$E$6,4,0)</f>
        <v>Köln</v>
      </c>
      <c r="L416" t="s">
        <v>27</v>
      </c>
      <c r="M416" s="21">
        <v>339</v>
      </c>
      <c r="N416" s="22">
        <v>0.71</v>
      </c>
      <c r="O416" s="22">
        <f t="shared" si="7"/>
        <v>240.69</v>
      </c>
      <c r="P416" s="22"/>
    </row>
    <row r="417" spans="1:16" x14ac:dyDescent="0.25">
      <c r="A417" s="20">
        <v>48</v>
      </c>
      <c r="B417" t="s">
        <v>19</v>
      </c>
      <c r="C417" t="s">
        <v>36</v>
      </c>
      <c r="D417" t="s">
        <v>26</v>
      </c>
      <c r="E417" t="s">
        <v>38</v>
      </c>
      <c r="F417" s="23" t="s">
        <v>24</v>
      </c>
      <c r="G417" s="23"/>
      <c r="H417" s="23">
        <v>0.09</v>
      </c>
      <c r="I417">
        <v>5</v>
      </c>
      <c r="J417" s="24" t="str">
        <f>VLOOKUP(H417,[1]Güteklasse!$B$4:$C$8,2)</f>
        <v>A</v>
      </c>
      <c r="K417" t="str">
        <f>VLOOKUP(E417,[1]Händleradressen!$B$3:$E$6,4,0)</f>
        <v>Köln</v>
      </c>
      <c r="L417" t="s">
        <v>27</v>
      </c>
      <c r="M417" s="21">
        <v>4124</v>
      </c>
      <c r="N417" s="22">
        <v>0.06</v>
      </c>
      <c r="O417" s="22">
        <f t="shared" si="7"/>
        <v>247.44</v>
      </c>
      <c r="P417" s="22"/>
    </row>
    <row r="418" spans="1:16" x14ac:dyDescent="0.25">
      <c r="A418" s="20">
        <v>159</v>
      </c>
      <c r="B418" t="s">
        <v>29</v>
      </c>
      <c r="C418" t="s">
        <v>20</v>
      </c>
      <c r="D418" t="s">
        <v>21</v>
      </c>
      <c r="E418" t="s">
        <v>30</v>
      </c>
      <c r="F418" s="23"/>
      <c r="G418" s="23"/>
      <c r="H418" s="23">
        <v>0.27</v>
      </c>
      <c r="I418">
        <v>4</v>
      </c>
      <c r="J418" s="24" t="str">
        <f>VLOOKUP(H418,[1]Güteklasse!$B$4:$C$8,2)</f>
        <v>A</v>
      </c>
      <c r="K418" t="str">
        <f>VLOOKUP(E418,[1]Händleradressen!$B$3:$E$6,4,0)</f>
        <v>Hamburg</v>
      </c>
      <c r="L418" t="s">
        <v>27</v>
      </c>
      <c r="M418" s="21">
        <v>327</v>
      </c>
      <c r="N418" s="22">
        <v>0.76</v>
      </c>
      <c r="O418" s="22">
        <f t="shared" si="7"/>
        <v>248.52</v>
      </c>
      <c r="P418" s="22"/>
    </row>
    <row r="419" spans="1:16" x14ac:dyDescent="0.25">
      <c r="A419" s="20">
        <v>414</v>
      </c>
      <c r="B419" t="s">
        <v>29</v>
      </c>
      <c r="C419" t="s">
        <v>31</v>
      </c>
      <c r="D419" t="s">
        <v>35</v>
      </c>
      <c r="E419" t="s">
        <v>23</v>
      </c>
      <c r="F419" s="23" t="s">
        <v>24</v>
      </c>
      <c r="G419" s="23" t="s">
        <v>24</v>
      </c>
      <c r="H419" s="23">
        <v>0.68</v>
      </c>
      <c r="I419">
        <v>3</v>
      </c>
      <c r="J419" s="24" t="str">
        <f>VLOOKUP(H419,[1]Güteklasse!$B$4:$C$8,2)</f>
        <v>D</v>
      </c>
      <c r="K419" t="str">
        <f>VLOOKUP(E419,[1]Händleradressen!$B$3:$E$6,4,0)</f>
        <v>Düsseldorf</v>
      </c>
      <c r="L419" t="s">
        <v>22</v>
      </c>
      <c r="M419" s="21">
        <v>33</v>
      </c>
      <c r="N419" s="22">
        <v>54.65</v>
      </c>
      <c r="O419" s="22">
        <f t="shared" si="7"/>
        <v>1803.45</v>
      </c>
      <c r="P419" s="22"/>
    </row>
    <row r="420" spans="1:16" x14ac:dyDescent="0.25">
      <c r="A420" s="20">
        <v>73</v>
      </c>
      <c r="B420" t="s">
        <v>29</v>
      </c>
      <c r="C420" t="s">
        <v>25</v>
      </c>
      <c r="D420" t="s">
        <v>34</v>
      </c>
      <c r="E420" t="s">
        <v>38</v>
      </c>
      <c r="F420" s="23" t="s">
        <v>24</v>
      </c>
      <c r="G420" s="23"/>
      <c r="H420" s="23">
        <v>0.13</v>
      </c>
      <c r="I420">
        <v>3</v>
      </c>
      <c r="J420" s="24" t="str">
        <f>VLOOKUP(H420,[1]Güteklasse!$B$4:$C$8,2)</f>
        <v>A</v>
      </c>
      <c r="K420" t="str">
        <f>VLOOKUP(E420,[1]Händleradressen!$B$3:$E$6,4,0)</f>
        <v>Köln</v>
      </c>
      <c r="L420" t="s">
        <v>22</v>
      </c>
      <c r="M420" s="21">
        <v>5</v>
      </c>
      <c r="N420" s="22">
        <v>50.42</v>
      </c>
      <c r="O420" s="22">
        <f t="shared" si="7"/>
        <v>252.10000000000002</v>
      </c>
      <c r="P420" s="22"/>
    </row>
    <row r="421" spans="1:16" x14ac:dyDescent="0.25">
      <c r="A421" s="20">
        <v>416</v>
      </c>
      <c r="B421" t="s">
        <v>29</v>
      </c>
      <c r="C421" t="s">
        <v>31</v>
      </c>
      <c r="D421" t="s">
        <v>40</v>
      </c>
      <c r="E421" t="s">
        <v>23</v>
      </c>
      <c r="F421" s="23" t="s">
        <v>24</v>
      </c>
      <c r="G421" s="23" t="s">
        <v>24</v>
      </c>
      <c r="H421" s="23">
        <v>0.7</v>
      </c>
      <c r="I421">
        <v>2</v>
      </c>
      <c r="J421" s="24" t="str">
        <f>VLOOKUP(H421,[1]Güteklasse!$B$4:$C$8,2)</f>
        <v>D</v>
      </c>
      <c r="K421" t="str">
        <f>VLOOKUP(E421,[1]Händleradressen!$B$3:$E$6,4,0)</f>
        <v>Düsseldorf</v>
      </c>
      <c r="L421" t="s">
        <v>22</v>
      </c>
      <c r="M421" s="21">
        <v>27</v>
      </c>
      <c r="N421" s="22">
        <v>51.74</v>
      </c>
      <c r="O421" s="22">
        <f t="shared" si="7"/>
        <v>1396.98</v>
      </c>
      <c r="P421" s="22"/>
    </row>
    <row r="422" spans="1:16" x14ac:dyDescent="0.25">
      <c r="A422" s="20">
        <v>336</v>
      </c>
      <c r="B422" t="s">
        <v>29</v>
      </c>
      <c r="C422" t="s">
        <v>20</v>
      </c>
      <c r="D422" t="s">
        <v>34</v>
      </c>
      <c r="E422" t="s">
        <v>23</v>
      </c>
      <c r="F422" s="23" t="s">
        <v>24</v>
      </c>
      <c r="G422" s="23" t="s">
        <v>24</v>
      </c>
      <c r="H422" s="23">
        <v>0.56000000000000005</v>
      </c>
      <c r="I422">
        <v>3</v>
      </c>
      <c r="J422" s="24" t="str">
        <f>VLOOKUP(H422,[1]Güteklasse!$B$4:$C$8,2)</f>
        <v>C</v>
      </c>
      <c r="K422" t="str">
        <f>VLOOKUP(E422,[1]Händleradressen!$B$3:$E$6,4,0)</f>
        <v>Düsseldorf</v>
      </c>
      <c r="L422" t="s">
        <v>22</v>
      </c>
      <c r="M422" s="21">
        <v>5</v>
      </c>
      <c r="N422" s="22">
        <v>51.15</v>
      </c>
      <c r="O422" s="22">
        <f t="shared" si="7"/>
        <v>255.75</v>
      </c>
      <c r="P422" s="22"/>
    </row>
    <row r="423" spans="1:16" x14ac:dyDescent="0.25">
      <c r="A423" s="20">
        <v>418</v>
      </c>
      <c r="B423" t="s">
        <v>19</v>
      </c>
      <c r="C423" t="s">
        <v>20</v>
      </c>
      <c r="D423" t="s">
        <v>21</v>
      </c>
      <c r="E423" t="s">
        <v>30</v>
      </c>
      <c r="F423" s="23"/>
      <c r="G423" s="23"/>
      <c r="H423" s="23">
        <v>0.71</v>
      </c>
      <c r="I423">
        <v>1</v>
      </c>
      <c r="J423" s="24" t="str">
        <f>VLOOKUP(H423,[1]Güteklasse!$B$4:$C$8,2)</f>
        <v>D</v>
      </c>
      <c r="K423" t="str">
        <f>VLOOKUP(E423,[1]Händleradressen!$B$3:$E$6,4,0)</f>
        <v>Hamburg</v>
      </c>
      <c r="L423" t="s">
        <v>27</v>
      </c>
      <c r="M423" s="21">
        <v>3453</v>
      </c>
      <c r="N423" s="22">
        <v>0.79</v>
      </c>
      <c r="O423" s="22">
        <f t="shared" si="7"/>
        <v>2727.8700000000003</v>
      </c>
      <c r="P423" s="22"/>
    </row>
    <row r="424" spans="1:16" x14ac:dyDescent="0.25">
      <c r="A424" s="20">
        <v>419</v>
      </c>
      <c r="B424" t="s">
        <v>19</v>
      </c>
      <c r="C424" t="s">
        <v>20</v>
      </c>
      <c r="D424" t="s">
        <v>26</v>
      </c>
      <c r="E424" t="s">
        <v>38</v>
      </c>
      <c r="F424" s="23"/>
      <c r="G424" s="23" t="s">
        <v>24</v>
      </c>
      <c r="H424" s="23">
        <v>0.71</v>
      </c>
      <c r="I424">
        <v>2</v>
      </c>
      <c r="J424" s="24" t="str">
        <f>VLOOKUP(H424,[1]Güteklasse!$B$4:$C$8,2)</f>
        <v>D</v>
      </c>
      <c r="K424" t="str">
        <f>VLOOKUP(E424,[1]Händleradressen!$B$3:$E$6,4,0)</f>
        <v>Köln</v>
      </c>
      <c r="L424" t="s">
        <v>22</v>
      </c>
      <c r="M424" s="21">
        <v>5673</v>
      </c>
      <c r="N424" s="22">
        <v>53.3</v>
      </c>
      <c r="O424" s="22">
        <f t="shared" si="7"/>
        <v>302370.89999999997</v>
      </c>
      <c r="P424" s="22"/>
    </row>
    <row r="425" spans="1:16" x14ac:dyDescent="0.25">
      <c r="A425" s="20">
        <v>420</v>
      </c>
      <c r="B425" t="s">
        <v>29</v>
      </c>
      <c r="C425" t="s">
        <v>31</v>
      </c>
      <c r="D425" t="s">
        <v>33</v>
      </c>
      <c r="E425" t="s">
        <v>23</v>
      </c>
      <c r="F425" s="23" t="s">
        <v>24</v>
      </c>
      <c r="G425" s="23" t="s">
        <v>24</v>
      </c>
      <c r="H425" s="23">
        <v>0.71</v>
      </c>
      <c r="I425">
        <v>3</v>
      </c>
      <c r="J425" s="24" t="str">
        <f>VLOOKUP(H425,[1]Güteklasse!$B$4:$C$8,2)</f>
        <v>D</v>
      </c>
      <c r="K425" t="str">
        <f>VLOOKUP(E425,[1]Händleradressen!$B$3:$E$6,4,0)</f>
        <v>Düsseldorf</v>
      </c>
      <c r="L425" t="s">
        <v>22</v>
      </c>
      <c r="M425" s="21">
        <v>21</v>
      </c>
      <c r="N425" s="22">
        <v>46.53</v>
      </c>
      <c r="O425" s="22">
        <f t="shared" si="7"/>
        <v>977.13</v>
      </c>
      <c r="P425" s="22"/>
    </row>
    <row r="426" spans="1:16" x14ac:dyDescent="0.25">
      <c r="A426" s="20">
        <v>421</v>
      </c>
      <c r="B426" t="s">
        <v>29</v>
      </c>
      <c r="C426" t="s">
        <v>20</v>
      </c>
      <c r="D426" t="s">
        <v>37</v>
      </c>
      <c r="E426" t="s">
        <v>38</v>
      </c>
      <c r="F426" s="23"/>
      <c r="G426" s="23" t="s">
        <v>24</v>
      </c>
      <c r="H426" s="23">
        <v>0.71</v>
      </c>
      <c r="I426">
        <v>2</v>
      </c>
      <c r="J426" s="24" t="str">
        <f>VLOOKUP(H426,[1]Güteklasse!$B$4:$C$8,2)</f>
        <v>D</v>
      </c>
      <c r="K426" t="str">
        <f>VLOOKUP(E426,[1]Händleradressen!$B$3:$E$6,4,0)</f>
        <v>Köln</v>
      </c>
      <c r="L426" t="s">
        <v>22</v>
      </c>
      <c r="M426" s="21">
        <v>34</v>
      </c>
      <c r="N426" s="22">
        <v>52.6</v>
      </c>
      <c r="O426" s="22">
        <f t="shared" si="7"/>
        <v>1788.4</v>
      </c>
      <c r="P426" s="22"/>
    </row>
    <row r="427" spans="1:16" x14ac:dyDescent="0.25">
      <c r="A427" s="20">
        <v>422</v>
      </c>
      <c r="B427" t="s">
        <v>29</v>
      </c>
      <c r="C427" t="s">
        <v>20</v>
      </c>
      <c r="D427" t="s">
        <v>26</v>
      </c>
      <c r="E427" t="s">
        <v>38</v>
      </c>
      <c r="F427" s="23" t="s">
        <v>24</v>
      </c>
      <c r="G427" s="23" t="s">
        <v>24</v>
      </c>
      <c r="H427" s="23">
        <v>0.71</v>
      </c>
      <c r="I427">
        <v>5</v>
      </c>
      <c r="J427" s="24" t="str">
        <f>VLOOKUP(H427,[1]Güteklasse!$B$4:$C$8,2)</f>
        <v>D</v>
      </c>
      <c r="K427" t="str">
        <f>VLOOKUP(E427,[1]Händleradressen!$B$3:$E$6,4,0)</f>
        <v>Köln</v>
      </c>
      <c r="L427" t="s">
        <v>22</v>
      </c>
      <c r="M427" s="21">
        <v>45</v>
      </c>
      <c r="N427" s="22">
        <v>47.23</v>
      </c>
      <c r="O427" s="22">
        <f t="shared" si="7"/>
        <v>2125.35</v>
      </c>
      <c r="P427" s="22"/>
    </row>
    <row r="428" spans="1:16" x14ac:dyDescent="0.25">
      <c r="A428" s="20">
        <v>164</v>
      </c>
      <c r="B428" t="s">
        <v>29</v>
      </c>
      <c r="C428" t="s">
        <v>25</v>
      </c>
      <c r="D428" t="s">
        <v>34</v>
      </c>
      <c r="E428" t="s">
        <v>23</v>
      </c>
      <c r="F428" s="23" t="s">
        <v>24</v>
      </c>
      <c r="G428" s="23"/>
      <c r="H428" s="23">
        <v>0.28000000000000003</v>
      </c>
      <c r="I428">
        <v>3</v>
      </c>
      <c r="J428" s="24" t="str">
        <f>VLOOKUP(H428,[1]Güteklasse!$B$4:$C$8,2)</f>
        <v>A</v>
      </c>
      <c r="K428" t="str">
        <f>VLOOKUP(E428,[1]Händleradressen!$B$3:$E$6,4,0)</f>
        <v>Düsseldorf</v>
      </c>
      <c r="L428" t="s">
        <v>27</v>
      </c>
      <c r="M428" s="21">
        <v>989</v>
      </c>
      <c r="N428" s="22">
        <v>0.26</v>
      </c>
      <c r="O428" s="22">
        <f t="shared" si="7"/>
        <v>257.14</v>
      </c>
      <c r="P428" s="22"/>
    </row>
    <row r="429" spans="1:16" x14ac:dyDescent="0.25">
      <c r="A429" s="20">
        <v>16</v>
      </c>
      <c r="B429" t="s">
        <v>32</v>
      </c>
      <c r="C429" t="s">
        <v>31</v>
      </c>
      <c r="D429" t="s">
        <v>34</v>
      </c>
      <c r="E429" t="s">
        <v>28</v>
      </c>
      <c r="F429" s="23"/>
      <c r="G429" s="23"/>
      <c r="H429" s="23">
        <v>0.03</v>
      </c>
      <c r="I429">
        <v>4</v>
      </c>
      <c r="J429" s="24" t="str">
        <f>VLOOKUP(H429,[1]Güteklasse!$B$4:$C$8,2)</f>
        <v>A</v>
      </c>
      <c r="K429" t="str">
        <f>VLOOKUP(E429,[1]Händleradressen!$B$3:$E$6,4,0)</f>
        <v>München</v>
      </c>
      <c r="L429" t="s">
        <v>27</v>
      </c>
      <c r="M429" s="21">
        <v>801</v>
      </c>
      <c r="N429" s="22">
        <v>0.33</v>
      </c>
      <c r="O429" s="22">
        <f t="shared" si="7"/>
        <v>264.33</v>
      </c>
      <c r="P429" s="22"/>
    </row>
    <row r="430" spans="1:16" x14ac:dyDescent="0.25">
      <c r="A430" s="20">
        <v>425</v>
      </c>
      <c r="B430" t="s">
        <v>32</v>
      </c>
      <c r="C430" t="s">
        <v>20</v>
      </c>
      <c r="D430" t="s">
        <v>34</v>
      </c>
      <c r="E430" t="s">
        <v>38</v>
      </c>
      <c r="F430" s="23" t="s">
        <v>24</v>
      </c>
      <c r="G430" s="23" t="s">
        <v>24</v>
      </c>
      <c r="H430" s="23">
        <v>0.71</v>
      </c>
      <c r="I430">
        <v>3</v>
      </c>
      <c r="J430" s="24" t="str">
        <f>VLOOKUP(H430,[1]Güteklasse!$B$4:$C$8,2)</f>
        <v>D</v>
      </c>
      <c r="K430" t="str">
        <f>VLOOKUP(E430,[1]Händleradressen!$B$3:$E$6,4,0)</f>
        <v>Köln</v>
      </c>
      <c r="L430" t="s">
        <v>22</v>
      </c>
      <c r="M430" s="21">
        <v>47</v>
      </c>
      <c r="N430" s="22">
        <v>51.54</v>
      </c>
      <c r="O430" s="22">
        <f t="shared" si="7"/>
        <v>2422.38</v>
      </c>
      <c r="P430" s="22"/>
    </row>
    <row r="431" spans="1:16" x14ac:dyDescent="0.25">
      <c r="A431" s="20">
        <v>466</v>
      </c>
      <c r="B431" t="s">
        <v>19</v>
      </c>
      <c r="C431" t="s">
        <v>20</v>
      </c>
      <c r="D431" t="s">
        <v>26</v>
      </c>
      <c r="E431" t="s">
        <v>28</v>
      </c>
      <c r="F431" s="23" t="s">
        <v>24</v>
      </c>
      <c r="G431" s="23"/>
      <c r="H431" s="23">
        <v>0.78</v>
      </c>
      <c r="I431">
        <v>4</v>
      </c>
      <c r="J431" s="24" t="str">
        <f>VLOOKUP(H431,[1]Güteklasse!$B$4:$C$8,2)</f>
        <v>D</v>
      </c>
      <c r="K431" t="str">
        <f>VLOOKUP(E431,[1]Händleradressen!$B$3:$E$6,4,0)</f>
        <v>München</v>
      </c>
      <c r="L431" t="s">
        <v>27</v>
      </c>
      <c r="M431" s="21">
        <v>889</v>
      </c>
      <c r="N431" s="22">
        <v>0.3</v>
      </c>
      <c r="O431" s="22">
        <f t="shared" si="7"/>
        <v>266.7</v>
      </c>
      <c r="P431" s="22"/>
    </row>
    <row r="432" spans="1:16" x14ac:dyDescent="0.25">
      <c r="A432" s="20">
        <v>427</v>
      </c>
      <c r="B432" t="s">
        <v>19</v>
      </c>
      <c r="C432" t="s">
        <v>20</v>
      </c>
      <c r="D432" t="s">
        <v>26</v>
      </c>
      <c r="E432" t="s">
        <v>30</v>
      </c>
      <c r="F432" s="23" t="s">
        <v>24</v>
      </c>
      <c r="G432" s="23"/>
      <c r="H432" s="23">
        <v>0.72</v>
      </c>
      <c r="I432">
        <v>4</v>
      </c>
      <c r="J432" s="24" t="str">
        <f>VLOOKUP(H432,[1]Güteklasse!$B$4:$C$8,2)</f>
        <v>D</v>
      </c>
      <c r="K432" t="str">
        <f>VLOOKUP(E432,[1]Händleradressen!$B$3:$E$6,4,0)</f>
        <v>Hamburg</v>
      </c>
      <c r="L432" t="s">
        <v>27</v>
      </c>
      <c r="M432" s="21">
        <v>7453</v>
      </c>
      <c r="N432" s="22">
        <v>0.16</v>
      </c>
      <c r="O432" s="22">
        <f t="shared" si="7"/>
        <v>1192.48</v>
      </c>
      <c r="P432" s="22"/>
    </row>
    <row r="433" spans="1:16" x14ac:dyDescent="0.25">
      <c r="A433" s="20">
        <v>428</v>
      </c>
      <c r="B433" t="s">
        <v>19</v>
      </c>
      <c r="C433" t="s">
        <v>36</v>
      </c>
      <c r="D433" t="s">
        <v>21</v>
      </c>
      <c r="E433" t="s">
        <v>23</v>
      </c>
      <c r="F433" s="23"/>
      <c r="G433" s="23"/>
      <c r="H433" s="23">
        <v>0.72</v>
      </c>
      <c r="I433">
        <v>3</v>
      </c>
      <c r="J433" s="24" t="str">
        <f>VLOOKUP(H433,[1]Güteklasse!$B$4:$C$8,2)</f>
        <v>D</v>
      </c>
      <c r="K433" t="str">
        <f>VLOOKUP(E433,[1]Händleradressen!$B$3:$E$6,4,0)</f>
        <v>Düsseldorf</v>
      </c>
      <c r="L433" t="s">
        <v>22</v>
      </c>
      <c r="M433" s="21">
        <v>1654</v>
      </c>
      <c r="N433" s="22">
        <v>50.33</v>
      </c>
      <c r="O433" s="22">
        <f t="shared" si="7"/>
        <v>83245.819999999992</v>
      </c>
      <c r="P433" s="22"/>
    </row>
    <row r="434" spans="1:16" x14ac:dyDescent="0.25">
      <c r="A434" s="20">
        <v>429</v>
      </c>
      <c r="B434" t="s">
        <v>29</v>
      </c>
      <c r="C434" t="s">
        <v>20</v>
      </c>
      <c r="D434" t="s">
        <v>35</v>
      </c>
      <c r="E434" t="s">
        <v>38</v>
      </c>
      <c r="F434" s="23" t="s">
        <v>24</v>
      </c>
      <c r="G434" s="23"/>
      <c r="H434" s="23">
        <v>0.72</v>
      </c>
      <c r="I434">
        <v>3</v>
      </c>
      <c r="J434" s="24" t="str">
        <f>VLOOKUP(H434,[1]Güteklasse!$B$4:$C$8,2)</f>
        <v>D</v>
      </c>
      <c r="K434" t="str">
        <f>VLOOKUP(E434,[1]Händleradressen!$B$3:$E$6,4,0)</f>
        <v>Köln</v>
      </c>
      <c r="L434" t="s">
        <v>27</v>
      </c>
      <c r="M434" s="21">
        <v>980</v>
      </c>
      <c r="N434" s="22">
        <v>0.87</v>
      </c>
      <c r="O434" s="22">
        <f t="shared" si="7"/>
        <v>852.6</v>
      </c>
      <c r="P434" s="22"/>
    </row>
    <row r="435" spans="1:16" x14ac:dyDescent="0.25">
      <c r="A435" s="20">
        <v>430</v>
      </c>
      <c r="B435" t="s">
        <v>29</v>
      </c>
      <c r="C435" t="s">
        <v>36</v>
      </c>
      <c r="D435" t="s">
        <v>34</v>
      </c>
      <c r="E435" t="s">
        <v>30</v>
      </c>
      <c r="F435" s="23" t="s">
        <v>24</v>
      </c>
      <c r="G435" s="23"/>
      <c r="H435" s="23">
        <v>0.72</v>
      </c>
      <c r="I435">
        <v>2</v>
      </c>
      <c r="J435" s="24" t="str">
        <f>VLOOKUP(H435,[1]Güteklasse!$B$4:$C$8,2)</f>
        <v>D</v>
      </c>
      <c r="K435" t="str">
        <f>VLOOKUP(E435,[1]Händleradressen!$B$3:$E$6,4,0)</f>
        <v>Hamburg</v>
      </c>
      <c r="L435" t="s">
        <v>22</v>
      </c>
      <c r="M435" s="21">
        <v>50</v>
      </c>
      <c r="N435" s="22">
        <v>49.71</v>
      </c>
      <c r="O435" s="22">
        <f t="shared" si="7"/>
        <v>2485.5</v>
      </c>
      <c r="P435" s="22"/>
    </row>
    <row r="436" spans="1:16" x14ac:dyDescent="0.25">
      <c r="A436" s="20">
        <v>431</v>
      </c>
      <c r="B436" t="s">
        <v>32</v>
      </c>
      <c r="C436" t="s">
        <v>36</v>
      </c>
      <c r="D436" t="s">
        <v>26</v>
      </c>
      <c r="E436" t="s">
        <v>28</v>
      </c>
      <c r="F436" s="23" t="s">
        <v>24</v>
      </c>
      <c r="G436" s="23"/>
      <c r="H436" s="23">
        <v>0.72</v>
      </c>
      <c r="I436">
        <v>4</v>
      </c>
      <c r="J436" s="24" t="str">
        <f>VLOOKUP(H436,[1]Güteklasse!$B$4:$C$8,2)</f>
        <v>D</v>
      </c>
      <c r="K436" t="str">
        <f>VLOOKUP(E436,[1]Händleradressen!$B$3:$E$6,4,0)</f>
        <v>München</v>
      </c>
      <c r="L436" t="s">
        <v>27</v>
      </c>
      <c r="M436" s="21">
        <v>814</v>
      </c>
      <c r="N436" s="22">
        <v>0.71</v>
      </c>
      <c r="O436" s="22">
        <f t="shared" si="7"/>
        <v>577.93999999999994</v>
      </c>
      <c r="P436" s="22"/>
    </row>
    <row r="437" spans="1:16" x14ac:dyDescent="0.25">
      <c r="A437" s="20">
        <v>432</v>
      </c>
      <c r="B437" t="s">
        <v>32</v>
      </c>
      <c r="C437" t="s">
        <v>20</v>
      </c>
      <c r="D437" t="s">
        <v>34</v>
      </c>
      <c r="E437" t="s">
        <v>38</v>
      </c>
      <c r="F437" s="23" t="s">
        <v>24</v>
      </c>
      <c r="G437" s="23" t="s">
        <v>24</v>
      </c>
      <c r="H437" s="23">
        <v>0.72</v>
      </c>
      <c r="I437">
        <v>3</v>
      </c>
      <c r="J437" s="24" t="str">
        <f>VLOOKUP(H437,[1]Güteklasse!$B$4:$C$8,2)</f>
        <v>D</v>
      </c>
      <c r="K437" t="str">
        <f>VLOOKUP(E437,[1]Händleradressen!$B$3:$E$6,4,0)</f>
        <v>Köln</v>
      </c>
      <c r="L437" t="s">
        <v>22</v>
      </c>
      <c r="M437" s="21">
        <v>14</v>
      </c>
      <c r="N437" s="22">
        <v>46.6</v>
      </c>
      <c r="O437" s="22">
        <f t="shared" si="7"/>
        <v>652.4</v>
      </c>
      <c r="P437" s="22"/>
    </row>
    <row r="438" spans="1:16" x14ac:dyDescent="0.25">
      <c r="A438" s="20">
        <v>433</v>
      </c>
      <c r="B438" t="s">
        <v>32</v>
      </c>
      <c r="C438" t="s">
        <v>36</v>
      </c>
      <c r="D438" t="s">
        <v>26</v>
      </c>
      <c r="E438" t="s">
        <v>30</v>
      </c>
      <c r="F438" s="23"/>
      <c r="G438" s="23"/>
      <c r="H438" s="23">
        <v>0.72</v>
      </c>
      <c r="I438">
        <v>4</v>
      </c>
      <c r="J438" s="24" t="str">
        <f>VLOOKUP(H438,[1]Güteklasse!$B$4:$C$8,2)</f>
        <v>D</v>
      </c>
      <c r="K438" t="str">
        <f>VLOOKUP(E438,[1]Händleradressen!$B$3:$E$6,4,0)</f>
        <v>Hamburg</v>
      </c>
      <c r="L438" t="s">
        <v>22</v>
      </c>
      <c r="M438" s="21">
        <v>25</v>
      </c>
      <c r="N438" s="22">
        <v>54.73</v>
      </c>
      <c r="O438" s="22">
        <f t="shared" si="7"/>
        <v>1368.25</v>
      </c>
      <c r="P438" s="22"/>
    </row>
    <row r="439" spans="1:16" x14ac:dyDescent="0.25">
      <c r="A439" s="20">
        <v>434</v>
      </c>
      <c r="B439" t="s">
        <v>32</v>
      </c>
      <c r="C439" t="s">
        <v>36</v>
      </c>
      <c r="D439" t="s">
        <v>33</v>
      </c>
      <c r="E439" t="s">
        <v>28</v>
      </c>
      <c r="F439" s="23" t="s">
        <v>24</v>
      </c>
      <c r="G439" s="23"/>
      <c r="H439" s="23">
        <v>0.72</v>
      </c>
      <c r="I439">
        <v>1</v>
      </c>
      <c r="J439" s="24" t="str">
        <f>VLOOKUP(H439,[1]Güteklasse!$B$4:$C$8,2)</f>
        <v>D</v>
      </c>
      <c r="K439" t="str">
        <f>VLOOKUP(E439,[1]Händleradressen!$B$3:$E$6,4,0)</f>
        <v>München</v>
      </c>
      <c r="L439" t="s">
        <v>22</v>
      </c>
      <c r="M439" s="21">
        <v>40</v>
      </c>
      <c r="N439" s="22">
        <v>48.8</v>
      </c>
      <c r="O439" s="22">
        <f t="shared" si="7"/>
        <v>1952</v>
      </c>
      <c r="P439" s="22"/>
    </row>
    <row r="440" spans="1:16" x14ac:dyDescent="0.25">
      <c r="A440" s="20">
        <v>207</v>
      </c>
      <c r="B440" t="s">
        <v>32</v>
      </c>
      <c r="C440" t="s">
        <v>36</v>
      </c>
      <c r="D440" t="s">
        <v>21</v>
      </c>
      <c r="E440" t="s">
        <v>30</v>
      </c>
      <c r="F440" s="23" t="s">
        <v>24</v>
      </c>
      <c r="G440" s="23"/>
      <c r="H440" s="23">
        <v>0.35</v>
      </c>
      <c r="I440">
        <v>2</v>
      </c>
      <c r="J440" s="24" t="str">
        <f>VLOOKUP(H440,[1]Güteklasse!$B$4:$C$8,2)</f>
        <v>B</v>
      </c>
      <c r="K440" t="str">
        <f>VLOOKUP(E440,[1]Händleradressen!$B$3:$E$6,4,0)</f>
        <v>Hamburg</v>
      </c>
      <c r="L440" t="s">
        <v>27</v>
      </c>
      <c r="M440" s="21">
        <v>290</v>
      </c>
      <c r="N440" s="22">
        <v>0.92</v>
      </c>
      <c r="O440" s="22">
        <f t="shared" si="7"/>
        <v>266.8</v>
      </c>
      <c r="P440" s="22"/>
    </row>
    <row r="441" spans="1:16" x14ac:dyDescent="0.25">
      <c r="A441" s="20">
        <v>436</v>
      </c>
      <c r="B441" t="s">
        <v>19</v>
      </c>
      <c r="C441" t="s">
        <v>36</v>
      </c>
      <c r="D441" t="s">
        <v>26</v>
      </c>
      <c r="E441" t="s">
        <v>30</v>
      </c>
      <c r="F441" s="23" t="s">
        <v>24</v>
      </c>
      <c r="G441" s="23"/>
      <c r="H441" s="23">
        <v>0.73</v>
      </c>
      <c r="I441">
        <v>1</v>
      </c>
      <c r="J441" s="24" t="str">
        <f>VLOOKUP(H441,[1]Güteklasse!$B$4:$C$8,2)</f>
        <v>D</v>
      </c>
      <c r="K441" t="str">
        <f>VLOOKUP(E441,[1]Händleradressen!$B$3:$E$6,4,0)</f>
        <v>Hamburg</v>
      </c>
      <c r="L441" t="s">
        <v>22</v>
      </c>
      <c r="M441" s="21">
        <v>987</v>
      </c>
      <c r="N441" s="22">
        <v>49.28</v>
      </c>
      <c r="O441" s="22">
        <f t="shared" si="7"/>
        <v>48639.360000000001</v>
      </c>
      <c r="P441" s="22"/>
    </row>
    <row r="442" spans="1:16" x14ac:dyDescent="0.25">
      <c r="A442" s="20">
        <v>437</v>
      </c>
      <c r="B442" t="s">
        <v>29</v>
      </c>
      <c r="C442" t="s">
        <v>20</v>
      </c>
      <c r="D442" t="s">
        <v>35</v>
      </c>
      <c r="E442" t="s">
        <v>38</v>
      </c>
      <c r="F442" s="23" t="s">
        <v>24</v>
      </c>
      <c r="G442" s="23" t="s">
        <v>24</v>
      </c>
      <c r="H442" s="23">
        <v>0.73</v>
      </c>
      <c r="I442">
        <v>1</v>
      </c>
      <c r="J442" s="24" t="str">
        <f>VLOOKUP(H442,[1]Güteklasse!$B$4:$C$8,2)</f>
        <v>D</v>
      </c>
      <c r="K442" t="str">
        <f>VLOOKUP(E442,[1]Händleradressen!$B$3:$E$6,4,0)</f>
        <v>Köln</v>
      </c>
      <c r="L442" t="s">
        <v>22</v>
      </c>
      <c r="M442" s="21">
        <v>29</v>
      </c>
      <c r="N442" s="22">
        <v>48.44</v>
      </c>
      <c r="O442" s="22">
        <f t="shared" si="7"/>
        <v>1404.76</v>
      </c>
      <c r="P442" s="22"/>
    </row>
    <row r="443" spans="1:16" x14ac:dyDescent="0.25">
      <c r="A443" s="20">
        <v>491</v>
      </c>
      <c r="B443" t="s">
        <v>29</v>
      </c>
      <c r="C443" t="s">
        <v>20</v>
      </c>
      <c r="D443" t="s">
        <v>34</v>
      </c>
      <c r="E443" t="s">
        <v>30</v>
      </c>
      <c r="F443" s="23"/>
      <c r="G443" s="23"/>
      <c r="H443" s="23">
        <v>0.84</v>
      </c>
      <c r="I443">
        <v>2</v>
      </c>
      <c r="J443" s="24" t="str">
        <f>VLOOKUP(H443,[1]Güteklasse!$B$4:$C$8,2)</f>
        <v>D</v>
      </c>
      <c r="K443" t="str">
        <f>VLOOKUP(E443,[1]Händleradressen!$B$3:$E$6,4,0)</f>
        <v>Hamburg</v>
      </c>
      <c r="L443" t="s">
        <v>27</v>
      </c>
      <c r="M443" s="21">
        <v>852</v>
      </c>
      <c r="N443" s="22">
        <v>0.32</v>
      </c>
      <c r="O443" s="22">
        <f t="shared" si="7"/>
        <v>272.64</v>
      </c>
      <c r="P443" s="22"/>
    </row>
    <row r="444" spans="1:16" x14ac:dyDescent="0.25">
      <c r="A444" s="20">
        <v>439</v>
      </c>
      <c r="B444" t="s">
        <v>32</v>
      </c>
      <c r="C444" t="s">
        <v>25</v>
      </c>
      <c r="D444" t="s">
        <v>37</v>
      </c>
      <c r="E444" t="s">
        <v>28</v>
      </c>
      <c r="F444" s="23" t="s">
        <v>24</v>
      </c>
      <c r="G444" s="23"/>
      <c r="H444" s="23">
        <v>0.73</v>
      </c>
      <c r="I444">
        <v>3</v>
      </c>
      <c r="J444" s="24" t="str">
        <f>VLOOKUP(H444,[1]Güteklasse!$B$4:$C$8,2)</f>
        <v>D</v>
      </c>
      <c r="K444" t="str">
        <f>VLOOKUP(E444,[1]Händleradressen!$B$3:$E$6,4,0)</f>
        <v>München</v>
      </c>
      <c r="L444" t="s">
        <v>22</v>
      </c>
      <c r="M444" s="21">
        <v>49</v>
      </c>
      <c r="N444" s="22">
        <v>53.04</v>
      </c>
      <c r="O444" s="22">
        <f t="shared" si="7"/>
        <v>2598.96</v>
      </c>
      <c r="P444" s="22"/>
    </row>
    <row r="445" spans="1:16" x14ac:dyDescent="0.25">
      <c r="A445" s="20">
        <v>440</v>
      </c>
      <c r="B445" t="s">
        <v>29</v>
      </c>
      <c r="C445" t="s">
        <v>25</v>
      </c>
      <c r="D445" t="s">
        <v>35</v>
      </c>
      <c r="E445" t="s">
        <v>23</v>
      </c>
      <c r="F445" s="23"/>
      <c r="G445" s="23"/>
      <c r="H445" s="23">
        <v>0.74</v>
      </c>
      <c r="I445">
        <v>3</v>
      </c>
      <c r="J445" s="24" t="str">
        <f>VLOOKUP(H445,[1]Güteklasse!$B$4:$C$8,2)</f>
        <v>D</v>
      </c>
      <c r="K445" t="str">
        <f>VLOOKUP(E445,[1]Händleradressen!$B$3:$E$6,4,0)</f>
        <v>Düsseldorf</v>
      </c>
      <c r="L445" t="s">
        <v>27</v>
      </c>
      <c r="M445" s="21">
        <v>634</v>
      </c>
      <c r="N445" s="22">
        <v>0.84</v>
      </c>
      <c r="O445" s="22">
        <f t="shared" si="7"/>
        <v>532.55999999999995</v>
      </c>
      <c r="P445" s="22"/>
    </row>
    <row r="446" spans="1:16" x14ac:dyDescent="0.25">
      <c r="A446" s="20">
        <v>441</v>
      </c>
      <c r="B446" t="s">
        <v>29</v>
      </c>
      <c r="C446" t="s">
        <v>25</v>
      </c>
      <c r="D446" t="s">
        <v>40</v>
      </c>
      <c r="E446" t="s">
        <v>23</v>
      </c>
      <c r="F446" s="23" t="s">
        <v>24</v>
      </c>
      <c r="G446" s="23" t="s">
        <v>24</v>
      </c>
      <c r="H446" s="23">
        <v>0.74</v>
      </c>
      <c r="I446">
        <v>2</v>
      </c>
      <c r="J446" s="24" t="str">
        <f>VLOOKUP(H446,[1]Güteklasse!$B$4:$C$8,2)</f>
        <v>D</v>
      </c>
      <c r="K446" t="str">
        <f>VLOOKUP(E446,[1]Händleradressen!$B$3:$E$6,4,0)</f>
        <v>Düsseldorf</v>
      </c>
      <c r="L446" t="s">
        <v>22</v>
      </c>
      <c r="M446" s="21">
        <v>30</v>
      </c>
      <c r="N446" s="22">
        <v>48.3</v>
      </c>
      <c r="O446" s="22">
        <f t="shared" si="7"/>
        <v>1449</v>
      </c>
      <c r="P446" s="22"/>
    </row>
    <row r="447" spans="1:16" x14ac:dyDescent="0.25">
      <c r="A447" s="20">
        <v>340</v>
      </c>
      <c r="B447" t="s">
        <v>29</v>
      </c>
      <c r="C447" t="s">
        <v>31</v>
      </c>
      <c r="D447" t="s">
        <v>26</v>
      </c>
      <c r="E447" t="s">
        <v>28</v>
      </c>
      <c r="F447" s="23"/>
      <c r="G447" s="23"/>
      <c r="H447" s="23">
        <v>0.56999999999999995</v>
      </c>
      <c r="I447">
        <v>1</v>
      </c>
      <c r="J447" s="24" t="str">
        <f>VLOOKUP(H447,[1]Güteklasse!$B$4:$C$8,2)</f>
        <v>C</v>
      </c>
      <c r="K447" t="str">
        <f>VLOOKUP(E447,[1]Händleradressen!$B$3:$E$6,4,0)</f>
        <v>München</v>
      </c>
      <c r="L447" t="s">
        <v>27</v>
      </c>
      <c r="M447" s="21">
        <v>979</v>
      </c>
      <c r="N447" s="22">
        <v>0.28000000000000003</v>
      </c>
      <c r="O447" s="22">
        <f t="shared" si="7"/>
        <v>274.12</v>
      </c>
      <c r="P447" s="22"/>
    </row>
    <row r="448" spans="1:16" x14ac:dyDescent="0.25">
      <c r="A448" s="20">
        <v>443</v>
      </c>
      <c r="B448" t="s">
        <v>32</v>
      </c>
      <c r="C448" t="s">
        <v>31</v>
      </c>
      <c r="D448" t="s">
        <v>34</v>
      </c>
      <c r="E448" t="s">
        <v>23</v>
      </c>
      <c r="F448" s="23" t="s">
        <v>24</v>
      </c>
      <c r="G448" s="23"/>
      <c r="H448" s="23">
        <v>0.74</v>
      </c>
      <c r="I448">
        <v>1</v>
      </c>
      <c r="J448" s="24" t="str">
        <f>VLOOKUP(H448,[1]Güteklasse!$B$4:$C$8,2)</f>
        <v>D</v>
      </c>
      <c r="K448" t="str">
        <f>VLOOKUP(E448,[1]Händleradressen!$B$3:$E$6,4,0)</f>
        <v>Düsseldorf</v>
      </c>
      <c r="L448" t="s">
        <v>27</v>
      </c>
      <c r="M448" s="21">
        <v>558</v>
      </c>
      <c r="N448" s="22">
        <v>0.91</v>
      </c>
      <c r="O448" s="22">
        <f t="shared" si="7"/>
        <v>507.78000000000003</v>
      </c>
      <c r="P448" s="22"/>
    </row>
    <row r="449" spans="1:16" x14ac:dyDescent="0.25">
      <c r="A449" s="20">
        <v>444</v>
      </c>
      <c r="B449" t="s">
        <v>19</v>
      </c>
      <c r="C449" t="s">
        <v>20</v>
      </c>
      <c r="D449" t="s">
        <v>21</v>
      </c>
      <c r="E449" t="s">
        <v>30</v>
      </c>
      <c r="F449" s="23" t="s">
        <v>24</v>
      </c>
      <c r="G449" s="23"/>
      <c r="H449" s="23">
        <v>0.75</v>
      </c>
      <c r="I449">
        <v>2</v>
      </c>
      <c r="J449" s="24" t="str">
        <f>VLOOKUP(H449,[1]Güteklasse!$B$4:$C$8,2)</f>
        <v>D</v>
      </c>
      <c r="K449" t="str">
        <f>VLOOKUP(E449,[1]Händleradressen!$B$3:$E$6,4,0)</f>
        <v>Hamburg</v>
      </c>
      <c r="L449" t="s">
        <v>22</v>
      </c>
      <c r="M449" s="21">
        <v>465</v>
      </c>
      <c r="N449" s="22">
        <v>45.56</v>
      </c>
      <c r="O449" s="22">
        <f t="shared" si="7"/>
        <v>21185.4</v>
      </c>
      <c r="P449" s="22"/>
    </row>
    <row r="450" spans="1:16" x14ac:dyDescent="0.25">
      <c r="A450" s="20">
        <v>445</v>
      </c>
      <c r="B450" t="s">
        <v>19</v>
      </c>
      <c r="C450" t="s">
        <v>20</v>
      </c>
      <c r="D450" t="s">
        <v>34</v>
      </c>
      <c r="E450" t="s">
        <v>23</v>
      </c>
      <c r="F450" s="23" t="s">
        <v>24</v>
      </c>
      <c r="G450" s="23" t="s">
        <v>24</v>
      </c>
      <c r="H450" s="23">
        <v>0.75</v>
      </c>
      <c r="I450">
        <v>3</v>
      </c>
      <c r="J450" s="24" t="str">
        <f>VLOOKUP(H450,[1]Güteklasse!$B$4:$C$8,2)</f>
        <v>D</v>
      </c>
      <c r="K450" t="str">
        <f>VLOOKUP(E450,[1]Händleradressen!$B$3:$E$6,4,0)</f>
        <v>Düsseldorf</v>
      </c>
      <c r="L450" t="s">
        <v>22</v>
      </c>
      <c r="M450" s="21">
        <v>543</v>
      </c>
      <c r="N450" s="22">
        <v>54.23</v>
      </c>
      <c r="O450" s="22">
        <f t="shared" si="7"/>
        <v>29446.89</v>
      </c>
      <c r="P450" s="22"/>
    </row>
    <row r="451" spans="1:16" x14ac:dyDescent="0.25">
      <c r="A451" s="20">
        <v>446</v>
      </c>
      <c r="B451" t="s">
        <v>19</v>
      </c>
      <c r="C451" t="s">
        <v>20</v>
      </c>
      <c r="D451" t="s">
        <v>21</v>
      </c>
      <c r="E451" t="s">
        <v>30</v>
      </c>
      <c r="F451" s="23" t="s">
        <v>24</v>
      </c>
      <c r="G451" s="23"/>
      <c r="H451" s="23">
        <v>0.75</v>
      </c>
      <c r="I451">
        <v>4</v>
      </c>
      <c r="J451" s="24" t="str">
        <f>VLOOKUP(H451,[1]Güteklasse!$B$4:$C$8,2)</f>
        <v>D</v>
      </c>
      <c r="K451" t="str">
        <f>VLOOKUP(E451,[1]Händleradressen!$B$3:$E$6,4,0)</f>
        <v>Hamburg</v>
      </c>
      <c r="L451" t="s">
        <v>22</v>
      </c>
      <c r="M451" s="21">
        <v>5161</v>
      </c>
      <c r="N451" s="22">
        <v>49.06</v>
      </c>
      <c r="O451" s="22">
        <f t="shared" si="7"/>
        <v>253198.66</v>
      </c>
      <c r="P451" s="22"/>
    </row>
    <row r="452" spans="1:16" x14ac:dyDescent="0.25">
      <c r="A452" s="20">
        <v>341</v>
      </c>
      <c r="B452" t="s">
        <v>29</v>
      </c>
      <c r="C452" t="s">
        <v>25</v>
      </c>
      <c r="D452" t="s">
        <v>21</v>
      </c>
      <c r="E452" t="s">
        <v>38</v>
      </c>
      <c r="F452" s="23" t="s">
        <v>24</v>
      </c>
      <c r="G452" s="23"/>
      <c r="H452" s="23">
        <v>0.56999999999999995</v>
      </c>
      <c r="I452">
        <v>3</v>
      </c>
      <c r="J452" s="24" t="str">
        <f>VLOOKUP(H452,[1]Güteklasse!$B$4:$C$8,2)</f>
        <v>C</v>
      </c>
      <c r="K452" t="str">
        <f>VLOOKUP(E452,[1]Händleradressen!$B$3:$E$6,4,0)</f>
        <v>Köln</v>
      </c>
      <c r="L452" t="s">
        <v>27</v>
      </c>
      <c r="M452" s="21">
        <v>902</v>
      </c>
      <c r="N452" s="22">
        <v>0.32</v>
      </c>
      <c r="O452" s="22">
        <f t="shared" si="7"/>
        <v>288.64</v>
      </c>
      <c r="P452" s="22"/>
    </row>
    <row r="453" spans="1:16" x14ac:dyDescent="0.25">
      <c r="A453" s="20">
        <v>524</v>
      </c>
      <c r="B453" t="s">
        <v>29</v>
      </c>
      <c r="C453" t="s">
        <v>31</v>
      </c>
      <c r="D453" t="s">
        <v>34</v>
      </c>
      <c r="E453" t="s">
        <v>23</v>
      </c>
      <c r="F453" s="23" t="s">
        <v>24</v>
      </c>
      <c r="G453" s="23"/>
      <c r="H453" s="23">
        <v>0.89</v>
      </c>
      <c r="I453">
        <v>5</v>
      </c>
      <c r="J453" s="24" t="str">
        <f>VLOOKUP(H453,[1]Güteklasse!$B$4:$C$8,2)</f>
        <v>D</v>
      </c>
      <c r="K453" t="str">
        <f>VLOOKUP(E453,[1]Händleradressen!$B$3:$E$6,4,0)</f>
        <v>Düsseldorf</v>
      </c>
      <c r="L453" t="s">
        <v>27</v>
      </c>
      <c r="M453" s="21">
        <v>519</v>
      </c>
      <c r="N453" s="22">
        <v>0.57999999999999996</v>
      </c>
      <c r="O453" s="22">
        <f t="shared" si="7"/>
        <v>301.02</v>
      </c>
      <c r="P453" s="22"/>
    </row>
    <row r="454" spans="1:16" x14ac:dyDescent="0.25">
      <c r="A454" s="20">
        <v>449</v>
      </c>
      <c r="B454" t="s">
        <v>29</v>
      </c>
      <c r="C454" t="s">
        <v>25</v>
      </c>
      <c r="D454" t="s">
        <v>35</v>
      </c>
      <c r="E454" t="s">
        <v>30</v>
      </c>
      <c r="F454" s="23"/>
      <c r="G454" s="23"/>
      <c r="H454" s="23">
        <v>0.75</v>
      </c>
      <c r="I454">
        <v>5</v>
      </c>
      <c r="J454" s="24" t="str">
        <f>VLOOKUP(H454,[1]Güteklasse!$B$4:$C$8,2)</f>
        <v>D</v>
      </c>
      <c r="K454" t="str">
        <f>VLOOKUP(E454,[1]Händleradressen!$B$3:$E$6,4,0)</f>
        <v>Hamburg</v>
      </c>
      <c r="L454" t="s">
        <v>27</v>
      </c>
      <c r="M454" s="21">
        <v>652</v>
      </c>
      <c r="N454" s="22">
        <v>0.81</v>
      </c>
      <c r="O454" s="22">
        <f t="shared" ref="O454:O517" si="8">M454*N454</f>
        <v>528.12</v>
      </c>
      <c r="P454" s="22"/>
    </row>
    <row r="455" spans="1:16" x14ac:dyDescent="0.25">
      <c r="A455" s="20">
        <v>450</v>
      </c>
      <c r="B455" t="s">
        <v>29</v>
      </c>
      <c r="C455" t="s">
        <v>36</v>
      </c>
      <c r="D455" t="s">
        <v>34</v>
      </c>
      <c r="E455" t="s">
        <v>30</v>
      </c>
      <c r="F455" s="23" t="s">
        <v>24</v>
      </c>
      <c r="G455" s="23" t="s">
        <v>24</v>
      </c>
      <c r="H455" s="23">
        <v>0.75</v>
      </c>
      <c r="I455">
        <v>4</v>
      </c>
      <c r="J455" s="24" t="str">
        <f>VLOOKUP(H455,[1]Güteklasse!$B$4:$C$8,2)</f>
        <v>D</v>
      </c>
      <c r="K455" t="str">
        <f>VLOOKUP(E455,[1]Händleradressen!$B$3:$E$6,4,0)</f>
        <v>Hamburg</v>
      </c>
      <c r="L455" t="s">
        <v>22</v>
      </c>
      <c r="M455" s="21">
        <v>20</v>
      </c>
      <c r="N455" s="22">
        <v>53.05</v>
      </c>
      <c r="O455" s="22">
        <f t="shared" si="8"/>
        <v>1061</v>
      </c>
      <c r="P455" s="22"/>
    </row>
    <row r="456" spans="1:16" x14ac:dyDescent="0.25">
      <c r="A456" s="20">
        <v>129</v>
      </c>
      <c r="B456" t="s">
        <v>29</v>
      </c>
      <c r="C456" t="s">
        <v>25</v>
      </c>
      <c r="D456" t="s">
        <v>26</v>
      </c>
      <c r="E456" t="s">
        <v>23</v>
      </c>
      <c r="F456" s="23" t="s">
        <v>24</v>
      </c>
      <c r="G456" s="23"/>
      <c r="H456" s="23">
        <v>0.22</v>
      </c>
      <c r="I456">
        <v>1</v>
      </c>
      <c r="J456" s="24" t="str">
        <f>VLOOKUP(H456,[1]Güteklasse!$B$4:$C$8,2)</f>
        <v>A</v>
      </c>
      <c r="K456" t="str">
        <f>VLOOKUP(E456,[1]Händleradressen!$B$3:$E$6,4,0)</f>
        <v>Düsseldorf</v>
      </c>
      <c r="L456" t="s">
        <v>27</v>
      </c>
      <c r="M456" s="21">
        <v>702</v>
      </c>
      <c r="N456" s="22">
        <v>0.44</v>
      </c>
      <c r="O456" s="22">
        <f t="shared" si="8"/>
        <v>308.88</v>
      </c>
      <c r="P456" s="22"/>
    </row>
    <row r="457" spans="1:16" x14ac:dyDescent="0.25">
      <c r="A457" s="20">
        <v>452</v>
      </c>
      <c r="B457" t="s">
        <v>32</v>
      </c>
      <c r="C457" t="s">
        <v>25</v>
      </c>
      <c r="D457" t="s">
        <v>33</v>
      </c>
      <c r="E457" t="s">
        <v>28</v>
      </c>
      <c r="F457" s="23" t="s">
        <v>24</v>
      </c>
      <c r="G457" s="23" t="s">
        <v>24</v>
      </c>
      <c r="H457" s="23">
        <v>0.75</v>
      </c>
      <c r="I457">
        <v>5</v>
      </c>
      <c r="J457" s="24" t="str">
        <f>VLOOKUP(H457,[1]Güteklasse!$B$4:$C$8,2)</f>
        <v>D</v>
      </c>
      <c r="K457" t="str">
        <f>VLOOKUP(E457,[1]Händleradressen!$B$3:$E$6,4,0)</f>
        <v>München</v>
      </c>
      <c r="L457" t="s">
        <v>22</v>
      </c>
      <c r="M457" s="21">
        <v>20</v>
      </c>
      <c r="N457" s="22">
        <v>54.03</v>
      </c>
      <c r="O457" s="22">
        <f t="shared" si="8"/>
        <v>1080.5999999999999</v>
      </c>
      <c r="P457" s="22"/>
    </row>
    <row r="458" spans="1:16" x14ac:dyDescent="0.25">
      <c r="A458" s="20">
        <v>297</v>
      </c>
      <c r="B458" t="s">
        <v>29</v>
      </c>
      <c r="C458" t="s">
        <v>20</v>
      </c>
      <c r="D458" t="s">
        <v>26</v>
      </c>
      <c r="E458" t="s">
        <v>38</v>
      </c>
      <c r="F458" s="23" t="s">
        <v>24</v>
      </c>
      <c r="G458" s="23"/>
      <c r="H458" s="23">
        <v>0.49</v>
      </c>
      <c r="I458">
        <v>3</v>
      </c>
      <c r="J458" s="24" t="str">
        <f>VLOOKUP(H458,[1]Güteklasse!$B$4:$C$8,2)</f>
        <v>C</v>
      </c>
      <c r="K458" t="str">
        <f>VLOOKUP(E458,[1]Händleradressen!$B$3:$E$6,4,0)</f>
        <v>Köln</v>
      </c>
      <c r="L458" t="s">
        <v>27</v>
      </c>
      <c r="M458" s="21">
        <v>412</v>
      </c>
      <c r="N458" s="22">
        <v>0.75</v>
      </c>
      <c r="O458" s="22">
        <f t="shared" si="8"/>
        <v>309</v>
      </c>
      <c r="P458" s="22"/>
    </row>
    <row r="459" spans="1:16" x14ac:dyDescent="0.25">
      <c r="A459" s="20">
        <v>454</v>
      </c>
      <c r="B459" t="s">
        <v>19</v>
      </c>
      <c r="C459" t="s">
        <v>36</v>
      </c>
      <c r="D459" t="s">
        <v>26</v>
      </c>
      <c r="E459" t="s">
        <v>38</v>
      </c>
      <c r="F459" s="23" t="s">
        <v>24</v>
      </c>
      <c r="G459" s="23" t="s">
        <v>24</v>
      </c>
      <c r="H459" s="23">
        <v>0.76</v>
      </c>
      <c r="I459">
        <v>2</v>
      </c>
      <c r="J459" s="24" t="str">
        <f>VLOOKUP(H459,[1]Güteklasse!$B$4:$C$8,2)</f>
        <v>D</v>
      </c>
      <c r="K459" t="str">
        <f>VLOOKUP(E459,[1]Händleradressen!$B$3:$E$6,4,0)</f>
        <v>Köln</v>
      </c>
      <c r="L459" t="s">
        <v>22</v>
      </c>
      <c r="M459" s="21">
        <v>4374</v>
      </c>
      <c r="N459" s="22">
        <v>45.45</v>
      </c>
      <c r="O459" s="22">
        <f t="shared" si="8"/>
        <v>198798.30000000002</v>
      </c>
      <c r="P459" s="22"/>
    </row>
    <row r="460" spans="1:16" x14ac:dyDescent="0.25">
      <c r="A460" s="20">
        <v>455</v>
      </c>
      <c r="B460" t="s">
        <v>29</v>
      </c>
      <c r="C460" t="s">
        <v>36</v>
      </c>
      <c r="D460" t="s">
        <v>33</v>
      </c>
      <c r="E460" t="s">
        <v>23</v>
      </c>
      <c r="F460" s="23"/>
      <c r="G460" s="23" t="s">
        <v>24</v>
      </c>
      <c r="H460" s="23">
        <v>0.76</v>
      </c>
      <c r="I460">
        <v>5</v>
      </c>
      <c r="J460" s="24" t="str">
        <f>VLOOKUP(H460,[1]Güteklasse!$B$4:$C$8,2)</f>
        <v>D</v>
      </c>
      <c r="K460" t="str">
        <f>VLOOKUP(E460,[1]Händleradressen!$B$3:$E$6,4,0)</f>
        <v>Düsseldorf</v>
      </c>
      <c r="L460" t="s">
        <v>22</v>
      </c>
      <c r="M460" s="21">
        <v>13</v>
      </c>
      <c r="N460" s="22">
        <v>50.08</v>
      </c>
      <c r="O460" s="22">
        <f t="shared" si="8"/>
        <v>651.04</v>
      </c>
      <c r="P460" s="22"/>
    </row>
    <row r="461" spans="1:16" x14ac:dyDescent="0.25">
      <c r="A461" s="20">
        <v>456</v>
      </c>
      <c r="B461" t="s">
        <v>29</v>
      </c>
      <c r="C461" t="s">
        <v>20</v>
      </c>
      <c r="D461" t="s">
        <v>35</v>
      </c>
      <c r="E461" t="s">
        <v>30</v>
      </c>
      <c r="F461" s="23" t="s">
        <v>24</v>
      </c>
      <c r="G461" s="23"/>
      <c r="H461" s="23">
        <v>0.76</v>
      </c>
      <c r="I461">
        <v>1</v>
      </c>
      <c r="J461" s="24" t="str">
        <f>VLOOKUP(H461,[1]Güteklasse!$B$4:$C$8,2)</f>
        <v>D</v>
      </c>
      <c r="K461" t="str">
        <f>VLOOKUP(E461,[1]Händleradressen!$B$3:$E$6,4,0)</f>
        <v>Hamburg</v>
      </c>
      <c r="L461" t="s">
        <v>22</v>
      </c>
      <c r="M461" s="21">
        <v>32</v>
      </c>
      <c r="N461" s="22">
        <v>49.25</v>
      </c>
      <c r="O461" s="22">
        <f t="shared" si="8"/>
        <v>1576</v>
      </c>
      <c r="P461" s="22"/>
    </row>
    <row r="462" spans="1:16" x14ac:dyDescent="0.25">
      <c r="A462" s="20">
        <v>74</v>
      </c>
      <c r="B462" t="s">
        <v>29</v>
      </c>
      <c r="C462" t="s">
        <v>25</v>
      </c>
      <c r="D462" t="s">
        <v>34</v>
      </c>
      <c r="E462" t="s">
        <v>38</v>
      </c>
      <c r="F462" s="23" t="s">
        <v>24</v>
      </c>
      <c r="G462" s="23"/>
      <c r="H462" s="23">
        <v>0.13</v>
      </c>
      <c r="I462">
        <v>3</v>
      </c>
      <c r="J462" s="24" t="str">
        <f>VLOOKUP(H462,[1]Güteklasse!$B$4:$C$8,2)</f>
        <v>A</v>
      </c>
      <c r="K462" t="str">
        <f>VLOOKUP(E462,[1]Händleradressen!$B$3:$E$6,4,0)</f>
        <v>Köln</v>
      </c>
      <c r="L462" t="s">
        <v>27</v>
      </c>
      <c r="M462" s="21">
        <v>591</v>
      </c>
      <c r="N462" s="22">
        <v>0.53</v>
      </c>
      <c r="O462" s="22">
        <f t="shared" si="8"/>
        <v>313.23</v>
      </c>
      <c r="P462" s="22"/>
    </row>
    <row r="463" spans="1:16" x14ac:dyDescent="0.25">
      <c r="A463" s="20">
        <v>292</v>
      </c>
      <c r="B463" t="s">
        <v>29</v>
      </c>
      <c r="C463" t="s">
        <v>20</v>
      </c>
      <c r="D463" t="s">
        <v>33</v>
      </c>
      <c r="E463" t="s">
        <v>38</v>
      </c>
      <c r="F463" s="23" t="s">
        <v>24</v>
      </c>
      <c r="G463" s="23"/>
      <c r="H463" s="23">
        <v>0.48</v>
      </c>
      <c r="I463">
        <v>3</v>
      </c>
      <c r="J463" s="24" t="str">
        <f>VLOOKUP(H463,[1]Güteklasse!$B$4:$C$8,2)</f>
        <v>C</v>
      </c>
      <c r="K463" t="str">
        <f>VLOOKUP(E463,[1]Händleradressen!$B$3:$E$6,4,0)</f>
        <v>Köln</v>
      </c>
      <c r="L463" t="s">
        <v>27</v>
      </c>
      <c r="M463" s="21">
        <v>603</v>
      </c>
      <c r="N463" s="22">
        <v>0.52</v>
      </c>
      <c r="O463" s="22">
        <f t="shared" si="8"/>
        <v>313.56</v>
      </c>
      <c r="P463" s="22"/>
    </row>
    <row r="464" spans="1:16" x14ac:dyDescent="0.25">
      <c r="A464" s="20">
        <v>459</v>
      </c>
      <c r="B464" t="s">
        <v>19</v>
      </c>
      <c r="C464" t="s">
        <v>20</v>
      </c>
      <c r="D464" t="s">
        <v>34</v>
      </c>
      <c r="E464" t="s">
        <v>38</v>
      </c>
      <c r="F464" s="23"/>
      <c r="G464" s="23"/>
      <c r="H464" s="23">
        <v>0.77</v>
      </c>
      <c r="I464">
        <v>3</v>
      </c>
      <c r="J464" s="24" t="str">
        <f>VLOOKUP(H464,[1]Güteklasse!$B$4:$C$8,2)</f>
        <v>D</v>
      </c>
      <c r="K464" t="str">
        <f>VLOOKUP(E464,[1]Händleradressen!$B$3:$E$6,4,0)</f>
        <v>Köln</v>
      </c>
      <c r="L464" t="s">
        <v>27</v>
      </c>
      <c r="M464" s="21">
        <v>5673</v>
      </c>
      <c r="N464" s="22">
        <v>0.65</v>
      </c>
      <c r="O464" s="22">
        <f t="shared" si="8"/>
        <v>3687.4500000000003</v>
      </c>
      <c r="P464" s="22"/>
    </row>
    <row r="465" spans="1:16" x14ac:dyDescent="0.25">
      <c r="A465" s="20">
        <v>460</v>
      </c>
      <c r="B465" t="s">
        <v>19</v>
      </c>
      <c r="C465" t="s">
        <v>36</v>
      </c>
      <c r="D465" t="s">
        <v>33</v>
      </c>
      <c r="E465" t="s">
        <v>23</v>
      </c>
      <c r="F465" s="23"/>
      <c r="G465" s="23"/>
      <c r="H465" s="23">
        <v>0.77</v>
      </c>
      <c r="I465">
        <v>2</v>
      </c>
      <c r="J465" s="24" t="str">
        <f>VLOOKUP(H465,[1]Güteklasse!$B$4:$C$8,2)</f>
        <v>D</v>
      </c>
      <c r="K465" t="str">
        <f>VLOOKUP(E465,[1]Händleradressen!$B$3:$E$6,4,0)</f>
        <v>Düsseldorf</v>
      </c>
      <c r="L465" t="s">
        <v>27</v>
      </c>
      <c r="M465" s="21">
        <v>5566</v>
      </c>
      <c r="N465" s="22">
        <v>0.94</v>
      </c>
      <c r="O465" s="22">
        <f t="shared" si="8"/>
        <v>5232.04</v>
      </c>
      <c r="P465" s="22"/>
    </row>
    <row r="466" spans="1:16" x14ac:dyDescent="0.25">
      <c r="A466" s="20">
        <v>461</v>
      </c>
      <c r="B466" t="s">
        <v>19</v>
      </c>
      <c r="C466" t="s">
        <v>20</v>
      </c>
      <c r="D466" t="s">
        <v>26</v>
      </c>
      <c r="E466" t="s">
        <v>38</v>
      </c>
      <c r="F466" s="23"/>
      <c r="G466" s="23" t="s">
        <v>24</v>
      </c>
      <c r="H466" s="23">
        <v>0.77</v>
      </c>
      <c r="I466">
        <v>4</v>
      </c>
      <c r="J466" s="24" t="str">
        <f>VLOOKUP(H466,[1]Güteklasse!$B$4:$C$8,2)</f>
        <v>D</v>
      </c>
      <c r="K466" t="str">
        <f>VLOOKUP(E466,[1]Händleradressen!$B$3:$E$6,4,0)</f>
        <v>Köln</v>
      </c>
      <c r="L466" t="s">
        <v>22</v>
      </c>
      <c r="M466" s="21">
        <v>894</v>
      </c>
      <c r="N466" s="22">
        <v>54.11</v>
      </c>
      <c r="O466" s="22">
        <f t="shared" si="8"/>
        <v>48374.34</v>
      </c>
      <c r="P466" s="22"/>
    </row>
    <row r="467" spans="1:16" x14ac:dyDescent="0.25">
      <c r="A467" s="20">
        <v>462</v>
      </c>
      <c r="B467" t="s">
        <v>29</v>
      </c>
      <c r="C467" t="s">
        <v>31</v>
      </c>
      <c r="D467" t="s">
        <v>34</v>
      </c>
      <c r="E467" t="s">
        <v>30</v>
      </c>
      <c r="F467" s="23"/>
      <c r="G467" s="23" t="s">
        <v>24</v>
      </c>
      <c r="H467" s="23">
        <v>0.77</v>
      </c>
      <c r="I467">
        <v>1</v>
      </c>
      <c r="J467" s="24" t="str">
        <f>VLOOKUP(H467,[1]Güteklasse!$B$4:$C$8,2)</f>
        <v>D</v>
      </c>
      <c r="K467" t="str">
        <f>VLOOKUP(E467,[1]Händleradressen!$B$3:$E$6,4,0)</f>
        <v>Hamburg</v>
      </c>
      <c r="L467" t="s">
        <v>22</v>
      </c>
      <c r="M467" s="21">
        <v>40</v>
      </c>
      <c r="N467" s="22">
        <v>49.83</v>
      </c>
      <c r="O467" s="22">
        <f t="shared" si="8"/>
        <v>1993.1999999999998</v>
      </c>
      <c r="P467" s="22"/>
    </row>
    <row r="468" spans="1:16" x14ac:dyDescent="0.25">
      <c r="A468" s="20">
        <v>350</v>
      </c>
      <c r="B468" t="s">
        <v>32</v>
      </c>
      <c r="C468" t="s">
        <v>31</v>
      </c>
      <c r="D468" t="s">
        <v>21</v>
      </c>
      <c r="E468" t="s">
        <v>30</v>
      </c>
      <c r="F468" s="23" t="s">
        <v>24</v>
      </c>
      <c r="G468" s="23"/>
      <c r="H468" s="23">
        <v>0.57999999999999996</v>
      </c>
      <c r="I468">
        <v>2</v>
      </c>
      <c r="J468" s="24" t="str">
        <f>VLOOKUP(H468,[1]Güteklasse!$B$4:$C$8,2)</f>
        <v>D</v>
      </c>
      <c r="K468" t="str">
        <f>VLOOKUP(E468,[1]Händleradressen!$B$3:$E$6,4,0)</f>
        <v>Hamburg</v>
      </c>
      <c r="L468" t="s">
        <v>27</v>
      </c>
      <c r="M468" s="21">
        <v>535</v>
      </c>
      <c r="N468" s="22">
        <v>0.59</v>
      </c>
      <c r="O468" s="22">
        <f t="shared" si="8"/>
        <v>315.64999999999998</v>
      </c>
      <c r="P468" s="22"/>
    </row>
    <row r="469" spans="1:16" x14ac:dyDescent="0.25">
      <c r="A469" s="20">
        <v>464</v>
      </c>
      <c r="B469" t="s">
        <v>32</v>
      </c>
      <c r="C469" t="s">
        <v>31</v>
      </c>
      <c r="D469" t="s">
        <v>34</v>
      </c>
      <c r="E469" t="s">
        <v>38</v>
      </c>
      <c r="F469" s="23" t="s">
        <v>24</v>
      </c>
      <c r="G469" s="23"/>
      <c r="H469" s="23">
        <v>0.77</v>
      </c>
      <c r="I469">
        <v>1</v>
      </c>
      <c r="J469" s="24" t="str">
        <f>VLOOKUP(H469,[1]Güteklasse!$B$4:$C$8,2)</f>
        <v>D</v>
      </c>
      <c r="K469" t="str">
        <f>VLOOKUP(E469,[1]Händleradressen!$B$3:$E$6,4,0)</f>
        <v>Köln</v>
      </c>
      <c r="L469" t="s">
        <v>22</v>
      </c>
      <c r="M469" s="21">
        <v>12</v>
      </c>
      <c r="N469" s="22">
        <v>50.34</v>
      </c>
      <c r="O469" s="22">
        <f t="shared" si="8"/>
        <v>604.08000000000004</v>
      </c>
      <c r="P469" s="22"/>
    </row>
    <row r="470" spans="1:16" x14ac:dyDescent="0.25">
      <c r="A470" s="20">
        <v>362</v>
      </c>
      <c r="B470" t="s">
        <v>19</v>
      </c>
      <c r="C470" t="s">
        <v>36</v>
      </c>
      <c r="D470" t="s">
        <v>37</v>
      </c>
      <c r="E470" t="s">
        <v>38</v>
      </c>
      <c r="F470" s="23" t="s">
        <v>24</v>
      </c>
      <c r="G470" s="23"/>
      <c r="H470" s="23">
        <v>0.6</v>
      </c>
      <c r="I470">
        <v>4</v>
      </c>
      <c r="J470" s="24" t="str">
        <f>VLOOKUP(H470,[1]Güteklasse!$B$4:$C$8,2)</f>
        <v>D</v>
      </c>
      <c r="K470" t="str">
        <f>VLOOKUP(E470,[1]Händleradressen!$B$3:$E$6,4,0)</f>
        <v>Köln</v>
      </c>
      <c r="L470" t="s">
        <v>27</v>
      </c>
      <c r="M470" s="21">
        <v>342</v>
      </c>
      <c r="N470" s="22">
        <v>0.93</v>
      </c>
      <c r="O470" s="22">
        <f t="shared" si="8"/>
        <v>318.06</v>
      </c>
      <c r="P470" s="22"/>
    </row>
    <row r="471" spans="1:16" x14ac:dyDescent="0.25">
      <c r="A471" s="20">
        <v>347</v>
      </c>
      <c r="B471" t="s">
        <v>29</v>
      </c>
      <c r="C471" t="s">
        <v>31</v>
      </c>
      <c r="D471" t="s">
        <v>34</v>
      </c>
      <c r="E471" t="s">
        <v>38</v>
      </c>
      <c r="F471" s="23" t="s">
        <v>24</v>
      </c>
      <c r="G471" s="23" t="s">
        <v>24</v>
      </c>
      <c r="H471" s="23">
        <v>0.57999999999999996</v>
      </c>
      <c r="I471">
        <v>4</v>
      </c>
      <c r="J471" s="24" t="str">
        <f>VLOOKUP(H471,[1]Güteklasse!$B$4:$C$8,2)</f>
        <v>D</v>
      </c>
      <c r="K471" t="str">
        <f>VLOOKUP(E471,[1]Händleradressen!$B$3:$E$6,4,0)</f>
        <v>Köln</v>
      </c>
      <c r="L471" t="s">
        <v>22</v>
      </c>
      <c r="M471" s="21">
        <v>7</v>
      </c>
      <c r="N471" s="22">
        <v>45.61</v>
      </c>
      <c r="O471" s="22">
        <f t="shared" si="8"/>
        <v>319.27</v>
      </c>
      <c r="P471" s="22"/>
    </row>
    <row r="472" spans="1:16" x14ac:dyDescent="0.25">
      <c r="A472" s="20">
        <v>467</v>
      </c>
      <c r="B472" t="s">
        <v>32</v>
      </c>
      <c r="C472" t="s">
        <v>20</v>
      </c>
      <c r="D472" t="s">
        <v>34</v>
      </c>
      <c r="E472" t="s">
        <v>30</v>
      </c>
      <c r="F472" s="23" t="s">
        <v>24</v>
      </c>
      <c r="G472" s="23"/>
      <c r="H472" s="23">
        <v>0.78</v>
      </c>
      <c r="I472">
        <v>1</v>
      </c>
      <c r="J472" s="24" t="str">
        <f>VLOOKUP(H472,[1]Güteklasse!$B$4:$C$8,2)</f>
        <v>D</v>
      </c>
      <c r="K472" t="str">
        <f>VLOOKUP(E472,[1]Händleradressen!$B$3:$E$6,4,0)</f>
        <v>Hamburg</v>
      </c>
      <c r="L472" t="s">
        <v>22</v>
      </c>
      <c r="M472" s="21">
        <v>32</v>
      </c>
      <c r="N472" s="22">
        <v>47.08</v>
      </c>
      <c r="O472" s="22">
        <f t="shared" si="8"/>
        <v>1506.56</v>
      </c>
      <c r="P472" s="22"/>
    </row>
    <row r="473" spans="1:16" x14ac:dyDescent="0.25">
      <c r="A473" s="20">
        <v>468</v>
      </c>
      <c r="B473" t="s">
        <v>29</v>
      </c>
      <c r="C473" t="s">
        <v>25</v>
      </c>
      <c r="D473" t="s">
        <v>34</v>
      </c>
      <c r="E473" t="s">
        <v>28</v>
      </c>
      <c r="F473" s="23" t="s">
        <v>24</v>
      </c>
      <c r="G473" s="23"/>
      <c r="H473" s="23">
        <v>0.79</v>
      </c>
      <c r="I473">
        <v>4</v>
      </c>
      <c r="J473" s="24" t="str">
        <f>VLOOKUP(H473,[1]Güteklasse!$B$4:$C$8,2)</f>
        <v>D</v>
      </c>
      <c r="K473" t="str">
        <f>VLOOKUP(E473,[1]Händleradressen!$B$3:$E$6,4,0)</f>
        <v>München</v>
      </c>
      <c r="L473" t="s">
        <v>22</v>
      </c>
      <c r="M473" s="21">
        <v>38</v>
      </c>
      <c r="N473" s="22">
        <v>50.8</v>
      </c>
      <c r="O473" s="22">
        <f t="shared" si="8"/>
        <v>1930.3999999999999</v>
      </c>
      <c r="P473" s="22"/>
    </row>
    <row r="474" spans="1:16" x14ac:dyDescent="0.25">
      <c r="A474" s="20">
        <v>131</v>
      </c>
      <c r="B474" t="s">
        <v>32</v>
      </c>
      <c r="C474" t="s">
        <v>36</v>
      </c>
      <c r="D474" t="s">
        <v>33</v>
      </c>
      <c r="E474" t="s">
        <v>23</v>
      </c>
      <c r="F474" s="23"/>
      <c r="G474" s="23"/>
      <c r="H474" s="23">
        <v>0.22</v>
      </c>
      <c r="I474">
        <v>4</v>
      </c>
      <c r="J474" s="24" t="str">
        <f>VLOOKUP(H474,[1]Güteklasse!$B$4:$C$8,2)</f>
        <v>A</v>
      </c>
      <c r="K474" t="str">
        <f>VLOOKUP(E474,[1]Händleradressen!$B$3:$E$6,4,0)</f>
        <v>Düsseldorf</v>
      </c>
      <c r="L474" t="s">
        <v>27</v>
      </c>
      <c r="M474" s="21">
        <v>742</v>
      </c>
      <c r="N474" s="22">
        <v>0.44</v>
      </c>
      <c r="O474" s="22">
        <f t="shared" si="8"/>
        <v>326.48</v>
      </c>
      <c r="P474" s="22"/>
    </row>
    <row r="475" spans="1:16" x14ac:dyDescent="0.25">
      <c r="A475" s="20">
        <v>197</v>
      </c>
      <c r="B475" t="s">
        <v>29</v>
      </c>
      <c r="C475" t="s">
        <v>31</v>
      </c>
      <c r="D475" t="s">
        <v>26</v>
      </c>
      <c r="E475" t="s">
        <v>30</v>
      </c>
      <c r="F475" s="23" t="s">
        <v>24</v>
      </c>
      <c r="G475" s="23"/>
      <c r="H475" s="23">
        <v>0.34</v>
      </c>
      <c r="I475">
        <v>4</v>
      </c>
      <c r="J475" s="24" t="str">
        <f>VLOOKUP(H475,[1]Güteklasse!$B$4:$C$8,2)</f>
        <v>B</v>
      </c>
      <c r="K475" t="str">
        <f>VLOOKUP(E475,[1]Händleradressen!$B$3:$E$6,4,0)</f>
        <v>Hamburg</v>
      </c>
      <c r="L475" t="s">
        <v>27</v>
      </c>
      <c r="M475" s="21">
        <v>734</v>
      </c>
      <c r="N475" s="22">
        <v>0.45</v>
      </c>
      <c r="O475" s="22">
        <f t="shared" si="8"/>
        <v>330.3</v>
      </c>
      <c r="P475" s="22"/>
    </row>
    <row r="476" spans="1:16" x14ac:dyDescent="0.25">
      <c r="A476" s="20">
        <v>471</v>
      </c>
      <c r="B476" t="s">
        <v>19</v>
      </c>
      <c r="C476" t="s">
        <v>20</v>
      </c>
      <c r="D476" t="s">
        <v>37</v>
      </c>
      <c r="E476" t="s">
        <v>38</v>
      </c>
      <c r="F476" s="23" t="s">
        <v>24</v>
      </c>
      <c r="G476" s="23"/>
      <c r="H476" s="23">
        <v>0.81</v>
      </c>
      <c r="I476">
        <v>2</v>
      </c>
      <c r="J476" s="24" t="str">
        <f>VLOOKUP(H476,[1]Güteklasse!$B$4:$C$8,2)</f>
        <v>D</v>
      </c>
      <c r="K476" t="str">
        <f>VLOOKUP(E476,[1]Händleradressen!$B$3:$E$6,4,0)</f>
        <v>Köln</v>
      </c>
      <c r="L476" t="s">
        <v>27</v>
      </c>
      <c r="M476" s="21">
        <v>5898</v>
      </c>
      <c r="N476" s="22">
        <v>0.48</v>
      </c>
      <c r="O476" s="22">
        <f t="shared" si="8"/>
        <v>2831.04</v>
      </c>
      <c r="P476" s="22"/>
    </row>
    <row r="477" spans="1:16" x14ac:dyDescent="0.25">
      <c r="A477" s="20">
        <v>472</v>
      </c>
      <c r="B477" t="s">
        <v>19</v>
      </c>
      <c r="C477" t="s">
        <v>31</v>
      </c>
      <c r="D477" t="s">
        <v>34</v>
      </c>
      <c r="E477" t="s">
        <v>23</v>
      </c>
      <c r="F477" s="23" t="s">
        <v>24</v>
      </c>
      <c r="G477" s="23"/>
      <c r="H477" s="23">
        <v>0.81</v>
      </c>
      <c r="I477">
        <v>5</v>
      </c>
      <c r="J477" s="24" t="str">
        <f>VLOOKUP(H477,[1]Güteklasse!$B$4:$C$8,2)</f>
        <v>D</v>
      </c>
      <c r="K477" t="str">
        <f>VLOOKUP(E477,[1]Händleradressen!$B$3:$E$6,4,0)</f>
        <v>Düsseldorf</v>
      </c>
      <c r="L477" t="s">
        <v>27</v>
      </c>
      <c r="M477" s="21">
        <v>4565</v>
      </c>
      <c r="N477" s="22">
        <v>0.76</v>
      </c>
      <c r="O477" s="22">
        <f t="shared" si="8"/>
        <v>3469.4</v>
      </c>
      <c r="P477" s="22"/>
    </row>
    <row r="478" spans="1:16" x14ac:dyDescent="0.25">
      <c r="A478" s="20">
        <v>473</v>
      </c>
      <c r="B478" t="s">
        <v>19</v>
      </c>
      <c r="C478" t="s">
        <v>36</v>
      </c>
      <c r="D478" t="s">
        <v>37</v>
      </c>
      <c r="E478" t="s">
        <v>38</v>
      </c>
      <c r="F478" s="23" t="s">
        <v>24</v>
      </c>
      <c r="G478" s="23"/>
      <c r="H478" s="23">
        <v>0.81</v>
      </c>
      <c r="I478">
        <v>2</v>
      </c>
      <c r="J478" s="24" t="str">
        <f>VLOOKUP(H478,[1]Güteklasse!$B$4:$C$8,2)</f>
        <v>D</v>
      </c>
      <c r="K478" t="str">
        <f>VLOOKUP(E478,[1]Händleradressen!$B$3:$E$6,4,0)</f>
        <v>Köln</v>
      </c>
      <c r="L478" t="s">
        <v>22</v>
      </c>
      <c r="M478" s="21">
        <v>5485</v>
      </c>
      <c r="N478" s="22">
        <v>49.54</v>
      </c>
      <c r="O478" s="22">
        <f t="shared" si="8"/>
        <v>271726.90000000002</v>
      </c>
      <c r="P478" s="22"/>
    </row>
    <row r="479" spans="1:16" x14ac:dyDescent="0.25">
      <c r="A479" s="20">
        <v>409</v>
      </c>
      <c r="B479" t="s">
        <v>19</v>
      </c>
      <c r="C479" t="s">
        <v>36</v>
      </c>
      <c r="D479" t="s">
        <v>34</v>
      </c>
      <c r="E479" t="s">
        <v>28</v>
      </c>
      <c r="F479" s="23" t="s">
        <v>24</v>
      </c>
      <c r="G479" s="23"/>
      <c r="H479" s="23">
        <v>0.68</v>
      </c>
      <c r="I479">
        <v>2</v>
      </c>
      <c r="J479" s="24" t="str">
        <f>VLOOKUP(H479,[1]Güteklasse!$B$4:$C$8,2)</f>
        <v>D</v>
      </c>
      <c r="K479" t="str">
        <f>VLOOKUP(E479,[1]Händleradressen!$B$3:$E$6,4,0)</f>
        <v>München</v>
      </c>
      <c r="L479" t="s">
        <v>27</v>
      </c>
      <c r="M479" s="21">
        <v>345</v>
      </c>
      <c r="N479" s="22">
        <v>0.96</v>
      </c>
      <c r="O479" s="22">
        <f t="shared" si="8"/>
        <v>331.2</v>
      </c>
      <c r="P479" s="22"/>
    </row>
    <row r="480" spans="1:16" x14ac:dyDescent="0.25">
      <c r="A480" s="20">
        <v>475</v>
      </c>
      <c r="B480" t="s">
        <v>29</v>
      </c>
      <c r="C480" t="s">
        <v>36</v>
      </c>
      <c r="D480" t="s">
        <v>26</v>
      </c>
      <c r="E480" t="s">
        <v>30</v>
      </c>
      <c r="F480" s="23" t="s">
        <v>24</v>
      </c>
      <c r="G480" s="23"/>
      <c r="H480" s="23">
        <v>0.81</v>
      </c>
      <c r="I480">
        <v>4</v>
      </c>
      <c r="J480" s="24" t="str">
        <f>VLOOKUP(H480,[1]Güteklasse!$B$4:$C$8,2)</f>
        <v>D</v>
      </c>
      <c r="K480" t="str">
        <f>VLOOKUP(E480,[1]Händleradressen!$B$3:$E$6,4,0)</f>
        <v>Hamburg</v>
      </c>
      <c r="L480" t="s">
        <v>22</v>
      </c>
      <c r="M480" s="21">
        <v>19</v>
      </c>
      <c r="N480" s="22">
        <v>46.88</v>
      </c>
      <c r="O480" s="22">
        <f t="shared" si="8"/>
        <v>890.72</v>
      </c>
      <c r="P480" s="22"/>
    </row>
    <row r="481" spans="1:16" x14ac:dyDescent="0.25">
      <c r="A481" s="20">
        <v>476</v>
      </c>
      <c r="B481" t="s">
        <v>32</v>
      </c>
      <c r="C481" t="s">
        <v>25</v>
      </c>
      <c r="D481" t="s">
        <v>33</v>
      </c>
      <c r="E481" t="s">
        <v>38</v>
      </c>
      <c r="F481" s="23" t="s">
        <v>24</v>
      </c>
      <c r="G481" s="23"/>
      <c r="H481" s="23">
        <v>0.81</v>
      </c>
      <c r="I481">
        <v>3</v>
      </c>
      <c r="J481" s="24" t="str">
        <f>VLOOKUP(H481,[1]Güteklasse!$B$4:$C$8,2)</f>
        <v>D</v>
      </c>
      <c r="K481" t="str">
        <f>VLOOKUP(E481,[1]Händleradressen!$B$3:$E$6,4,0)</f>
        <v>Köln</v>
      </c>
      <c r="L481" t="s">
        <v>22</v>
      </c>
      <c r="M481" s="21">
        <v>40</v>
      </c>
      <c r="N481" s="22">
        <v>47.97</v>
      </c>
      <c r="O481" s="22">
        <f t="shared" si="8"/>
        <v>1918.8</v>
      </c>
      <c r="P481" s="22"/>
    </row>
    <row r="482" spans="1:16" x14ac:dyDescent="0.25">
      <c r="A482" s="20">
        <v>310</v>
      </c>
      <c r="B482" t="s">
        <v>32</v>
      </c>
      <c r="C482" t="s">
        <v>25</v>
      </c>
      <c r="D482" t="s">
        <v>34</v>
      </c>
      <c r="E482" t="s">
        <v>38</v>
      </c>
      <c r="F482" s="23" t="s">
        <v>24</v>
      </c>
      <c r="G482" s="23"/>
      <c r="H482" s="23">
        <v>0.51</v>
      </c>
      <c r="I482">
        <v>5</v>
      </c>
      <c r="J482" s="24" t="str">
        <f>VLOOKUP(H482,[1]Güteklasse!$B$4:$C$8,2)</f>
        <v>C</v>
      </c>
      <c r="K482" t="str">
        <f>VLOOKUP(E482,[1]Händleradressen!$B$3:$E$6,4,0)</f>
        <v>Köln</v>
      </c>
      <c r="L482" t="s">
        <v>27</v>
      </c>
      <c r="M482" s="21">
        <v>897</v>
      </c>
      <c r="N482" s="22">
        <v>0.37</v>
      </c>
      <c r="O482" s="22">
        <f t="shared" si="8"/>
        <v>331.89</v>
      </c>
      <c r="P482" s="22"/>
    </row>
    <row r="483" spans="1:16" x14ac:dyDescent="0.25">
      <c r="A483" s="20">
        <v>478</v>
      </c>
      <c r="B483" t="s">
        <v>29</v>
      </c>
      <c r="C483" t="s">
        <v>25</v>
      </c>
      <c r="D483" t="s">
        <v>35</v>
      </c>
      <c r="E483" t="s">
        <v>30</v>
      </c>
      <c r="F483" s="23" t="s">
        <v>24</v>
      </c>
      <c r="G483" s="23" t="s">
        <v>24</v>
      </c>
      <c r="H483" s="23">
        <v>0.82</v>
      </c>
      <c r="I483">
        <v>4</v>
      </c>
      <c r="J483" s="24" t="str">
        <f>VLOOKUP(H483,[1]Güteklasse!$B$4:$C$8,2)</f>
        <v>D</v>
      </c>
      <c r="K483" t="str">
        <f>VLOOKUP(E483,[1]Händleradressen!$B$3:$E$6,4,0)</f>
        <v>Hamburg</v>
      </c>
      <c r="L483" t="s">
        <v>22</v>
      </c>
      <c r="M483" s="21">
        <v>14</v>
      </c>
      <c r="N483" s="22">
        <v>48.68</v>
      </c>
      <c r="O483" s="22">
        <f t="shared" si="8"/>
        <v>681.52</v>
      </c>
      <c r="P483" s="22"/>
    </row>
    <row r="484" spans="1:16" x14ac:dyDescent="0.25">
      <c r="A484" s="20">
        <v>479</v>
      </c>
      <c r="B484" t="s">
        <v>29</v>
      </c>
      <c r="C484" t="s">
        <v>31</v>
      </c>
      <c r="D484" t="s">
        <v>35</v>
      </c>
      <c r="E484" t="s">
        <v>28</v>
      </c>
      <c r="F484" s="23" t="s">
        <v>24</v>
      </c>
      <c r="G484" s="23"/>
      <c r="H484" s="23">
        <v>0.82</v>
      </c>
      <c r="I484">
        <v>2</v>
      </c>
      <c r="J484" s="24" t="str">
        <f>VLOOKUP(H484,[1]Güteklasse!$B$4:$C$8,2)</f>
        <v>D</v>
      </c>
      <c r="K484" t="str">
        <f>VLOOKUP(E484,[1]Händleradressen!$B$3:$E$6,4,0)</f>
        <v>München</v>
      </c>
      <c r="L484" t="s">
        <v>22</v>
      </c>
      <c r="M484" s="21">
        <v>33</v>
      </c>
      <c r="N484" s="22">
        <v>49.57</v>
      </c>
      <c r="O484" s="22">
        <f t="shared" si="8"/>
        <v>1635.81</v>
      </c>
      <c r="P484" s="22"/>
    </row>
    <row r="485" spans="1:16" x14ac:dyDescent="0.25">
      <c r="A485" s="20">
        <v>480</v>
      </c>
      <c r="B485" t="s">
        <v>32</v>
      </c>
      <c r="C485" t="s">
        <v>20</v>
      </c>
      <c r="D485" t="s">
        <v>34</v>
      </c>
      <c r="E485" t="s">
        <v>28</v>
      </c>
      <c r="F485" s="23" t="s">
        <v>24</v>
      </c>
      <c r="G485" s="23"/>
      <c r="H485" s="23">
        <v>0.82</v>
      </c>
      <c r="I485">
        <v>2</v>
      </c>
      <c r="J485" s="24" t="str">
        <f>VLOOKUP(H485,[1]Güteklasse!$B$4:$C$8,2)</f>
        <v>D</v>
      </c>
      <c r="K485" t="str">
        <f>VLOOKUP(E485,[1]Händleradressen!$B$3:$E$6,4,0)</f>
        <v>München</v>
      </c>
      <c r="L485" t="s">
        <v>22</v>
      </c>
      <c r="M485" s="21">
        <v>18</v>
      </c>
      <c r="N485" s="22">
        <v>49.9</v>
      </c>
      <c r="O485" s="22">
        <f t="shared" si="8"/>
        <v>898.19999999999993</v>
      </c>
      <c r="P485" s="22"/>
    </row>
    <row r="486" spans="1:16" x14ac:dyDescent="0.25">
      <c r="A486" s="20">
        <v>481</v>
      </c>
      <c r="B486" t="s">
        <v>19</v>
      </c>
      <c r="C486" t="s">
        <v>31</v>
      </c>
      <c r="D486" t="s">
        <v>21</v>
      </c>
      <c r="E486" t="s">
        <v>30</v>
      </c>
      <c r="F486" s="23" t="s">
        <v>24</v>
      </c>
      <c r="G486" s="23"/>
      <c r="H486" s="23">
        <v>0.83</v>
      </c>
      <c r="I486">
        <v>1</v>
      </c>
      <c r="J486" s="24" t="str">
        <f>VLOOKUP(H486,[1]Güteklasse!$B$4:$C$8,2)</f>
        <v>D</v>
      </c>
      <c r="K486" t="str">
        <f>VLOOKUP(E486,[1]Händleradressen!$B$3:$E$6,4,0)</f>
        <v>Hamburg</v>
      </c>
      <c r="L486" t="s">
        <v>27</v>
      </c>
      <c r="M486" s="21">
        <v>4537</v>
      </c>
      <c r="N486" s="22">
        <v>0.16</v>
      </c>
      <c r="O486" s="22">
        <f t="shared" si="8"/>
        <v>725.92</v>
      </c>
      <c r="P486" s="22"/>
    </row>
    <row r="487" spans="1:16" x14ac:dyDescent="0.25">
      <c r="A487" s="20">
        <v>482</v>
      </c>
      <c r="B487" t="s">
        <v>19</v>
      </c>
      <c r="C487" t="s">
        <v>20</v>
      </c>
      <c r="D487" t="s">
        <v>37</v>
      </c>
      <c r="E487" t="s">
        <v>38</v>
      </c>
      <c r="F487" s="23" t="s">
        <v>24</v>
      </c>
      <c r="G487" s="23" t="s">
        <v>24</v>
      </c>
      <c r="H487" s="23">
        <v>0.83</v>
      </c>
      <c r="I487">
        <v>4</v>
      </c>
      <c r="J487" s="24" t="str">
        <f>VLOOKUP(H487,[1]Güteklasse!$B$4:$C$8,2)</f>
        <v>D</v>
      </c>
      <c r="K487" t="str">
        <f>VLOOKUP(E487,[1]Händleradressen!$B$3:$E$6,4,0)</f>
        <v>Köln</v>
      </c>
      <c r="L487" t="s">
        <v>22</v>
      </c>
      <c r="M487" s="21">
        <v>8884</v>
      </c>
      <c r="N487" s="22">
        <v>45.74</v>
      </c>
      <c r="O487" s="22">
        <f t="shared" si="8"/>
        <v>406354.16000000003</v>
      </c>
      <c r="P487" s="22"/>
    </row>
    <row r="488" spans="1:16" x14ac:dyDescent="0.25">
      <c r="A488" s="20">
        <v>271</v>
      </c>
      <c r="B488" t="s">
        <v>32</v>
      </c>
      <c r="C488" t="s">
        <v>36</v>
      </c>
      <c r="D488" t="s">
        <v>34</v>
      </c>
      <c r="E488" t="s">
        <v>28</v>
      </c>
      <c r="F488" s="23"/>
      <c r="G488" s="23"/>
      <c r="H488" s="23">
        <v>0.43</v>
      </c>
      <c r="I488">
        <v>3</v>
      </c>
      <c r="J488" s="24" t="str">
        <f>VLOOKUP(H488,[1]Güteklasse!$B$4:$C$8,2)</f>
        <v>B</v>
      </c>
      <c r="K488" t="str">
        <f>VLOOKUP(E488,[1]Händleradressen!$B$3:$E$6,4,0)</f>
        <v>München</v>
      </c>
      <c r="L488" t="s">
        <v>27</v>
      </c>
      <c r="M488" s="21">
        <v>490</v>
      </c>
      <c r="N488" s="22">
        <v>0.68</v>
      </c>
      <c r="O488" s="22">
        <f t="shared" si="8"/>
        <v>333.20000000000005</v>
      </c>
      <c r="P488" s="22"/>
    </row>
    <row r="489" spans="1:16" x14ac:dyDescent="0.25">
      <c r="A489" s="20">
        <v>484</v>
      </c>
      <c r="B489" t="s">
        <v>29</v>
      </c>
      <c r="C489" t="s">
        <v>20</v>
      </c>
      <c r="D489" t="s">
        <v>34</v>
      </c>
      <c r="E489" t="s">
        <v>38</v>
      </c>
      <c r="F489" s="23"/>
      <c r="G489" s="23" t="s">
        <v>24</v>
      </c>
      <c r="H489" s="23">
        <v>0.83</v>
      </c>
      <c r="I489">
        <v>2</v>
      </c>
      <c r="J489" s="24" t="str">
        <f>VLOOKUP(H489,[1]Güteklasse!$B$4:$C$8,2)</f>
        <v>D</v>
      </c>
      <c r="K489" t="str">
        <f>VLOOKUP(E489,[1]Händleradressen!$B$3:$E$6,4,0)</f>
        <v>Köln</v>
      </c>
      <c r="L489" t="s">
        <v>22</v>
      </c>
      <c r="M489" s="21">
        <v>14</v>
      </c>
      <c r="N489" s="22">
        <v>52.53</v>
      </c>
      <c r="O489" s="22">
        <f t="shared" si="8"/>
        <v>735.42000000000007</v>
      </c>
      <c r="P489" s="22"/>
    </row>
    <row r="490" spans="1:16" x14ac:dyDescent="0.25">
      <c r="A490" s="20">
        <v>485</v>
      </c>
      <c r="B490" t="s">
        <v>29</v>
      </c>
      <c r="C490" t="s">
        <v>36</v>
      </c>
      <c r="D490" t="s">
        <v>33</v>
      </c>
      <c r="E490" t="s">
        <v>30</v>
      </c>
      <c r="F490" s="23" t="s">
        <v>24</v>
      </c>
      <c r="G490" s="23"/>
      <c r="H490" s="23">
        <v>0.83</v>
      </c>
      <c r="I490">
        <v>4</v>
      </c>
      <c r="J490" s="24" t="str">
        <f>VLOOKUP(H490,[1]Güteklasse!$B$4:$C$8,2)</f>
        <v>D</v>
      </c>
      <c r="K490" t="str">
        <f>VLOOKUP(E490,[1]Händleradressen!$B$3:$E$6,4,0)</f>
        <v>Hamburg</v>
      </c>
      <c r="L490" t="s">
        <v>22</v>
      </c>
      <c r="M490" s="21">
        <v>23</v>
      </c>
      <c r="N490" s="22">
        <v>45.32</v>
      </c>
      <c r="O490" s="22">
        <f t="shared" si="8"/>
        <v>1042.3599999999999</v>
      </c>
      <c r="P490" s="22"/>
    </row>
    <row r="491" spans="1:16" x14ac:dyDescent="0.25">
      <c r="A491" s="20">
        <v>354</v>
      </c>
      <c r="B491" t="s">
        <v>19</v>
      </c>
      <c r="C491" t="s">
        <v>20</v>
      </c>
      <c r="D491" t="s">
        <v>26</v>
      </c>
      <c r="E491" t="s">
        <v>30</v>
      </c>
      <c r="F491" s="23" t="s">
        <v>24</v>
      </c>
      <c r="G491" s="23"/>
      <c r="H491" s="23">
        <v>0.59</v>
      </c>
      <c r="I491">
        <v>4</v>
      </c>
      <c r="J491" s="24" t="str">
        <f>VLOOKUP(H491,[1]Güteklasse!$B$4:$C$8,2)</f>
        <v>D</v>
      </c>
      <c r="K491" t="str">
        <f>VLOOKUP(E491,[1]Händleradressen!$B$3:$E$6,4,0)</f>
        <v>Hamburg</v>
      </c>
      <c r="L491" t="s">
        <v>27</v>
      </c>
      <c r="M491" s="21">
        <v>1237</v>
      </c>
      <c r="N491" s="22">
        <v>0.27</v>
      </c>
      <c r="O491" s="22">
        <f t="shared" si="8"/>
        <v>333.99</v>
      </c>
      <c r="P491" s="22"/>
    </row>
    <row r="492" spans="1:16" x14ac:dyDescent="0.25">
      <c r="A492" s="20">
        <v>487</v>
      </c>
      <c r="B492" t="s">
        <v>32</v>
      </c>
      <c r="C492" t="s">
        <v>20</v>
      </c>
      <c r="D492" t="s">
        <v>34</v>
      </c>
      <c r="E492" t="s">
        <v>30</v>
      </c>
      <c r="F492" s="23" t="s">
        <v>24</v>
      </c>
      <c r="G492" s="23"/>
      <c r="H492" s="23">
        <v>0.83</v>
      </c>
      <c r="I492">
        <v>4</v>
      </c>
      <c r="J492" s="24" t="str">
        <f>VLOOKUP(H492,[1]Güteklasse!$B$4:$C$8,2)</f>
        <v>D</v>
      </c>
      <c r="K492" t="str">
        <f>VLOOKUP(E492,[1]Händleradressen!$B$3:$E$6,4,0)</f>
        <v>Hamburg</v>
      </c>
      <c r="L492" t="s">
        <v>22</v>
      </c>
      <c r="M492" s="21">
        <v>46</v>
      </c>
      <c r="N492" s="22">
        <v>49.3</v>
      </c>
      <c r="O492" s="22">
        <f t="shared" si="8"/>
        <v>2267.7999999999997</v>
      </c>
      <c r="P492" s="22"/>
    </row>
    <row r="493" spans="1:16" x14ac:dyDescent="0.25">
      <c r="A493" s="20">
        <v>488</v>
      </c>
      <c r="B493" t="s">
        <v>19</v>
      </c>
      <c r="C493" t="s">
        <v>36</v>
      </c>
      <c r="D493" t="s">
        <v>37</v>
      </c>
      <c r="E493" t="s">
        <v>28</v>
      </c>
      <c r="F493" s="23" t="s">
        <v>24</v>
      </c>
      <c r="G493" s="23"/>
      <c r="H493" s="23">
        <v>0.84</v>
      </c>
      <c r="I493">
        <v>3</v>
      </c>
      <c r="J493" s="24" t="str">
        <f>VLOOKUP(H493,[1]Güteklasse!$B$4:$C$8,2)</f>
        <v>D</v>
      </c>
      <c r="K493" t="str">
        <f>VLOOKUP(E493,[1]Händleradressen!$B$3:$E$6,4,0)</f>
        <v>München</v>
      </c>
      <c r="L493" t="s">
        <v>27</v>
      </c>
      <c r="M493" s="21">
        <v>7887</v>
      </c>
      <c r="N493" s="22">
        <v>0.36</v>
      </c>
      <c r="O493" s="22">
        <f t="shared" si="8"/>
        <v>2839.3199999999997</v>
      </c>
      <c r="P493" s="22"/>
    </row>
    <row r="494" spans="1:16" x14ac:dyDescent="0.25">
      <c r="A494" s="20">
        <v>489</v>
      </c>
      <c r="B494" t="s">
        <v>19</v>
      </c>
      <c r="C494" t="s">
        <v>25</v>
      </c>
      <c r="D494" t="s">
        <v>34</v>
      </c>
      <c r="E494" t="s">
        <v>38</v>
      </c>
      <c r="F494" s="23" t="s">
        <v>24</v>
      </c>
      <c r="G494" s="23"/>
      <c r="H494" s="23">
        <v>0.84</v>
      </c>
      <c r="I494">
        <v>2</v>
      </c>
      <c r="J494" s="24" t="str">
        <f>VLOOKUP(H494,[1]Güteklasse!$B$4:$C$8,2)</f>
        <v>D</v>
      </c>
      <c r="K494" t="str">
        <f>VLOOKUP(E494,[1]Händleradressen!$B$3:$E$6,4,0)</f>
        <v>Köln</v>
      </c>
      <c r="L494" t="s">
        <v>22</v>
      </c>
      <c r="M494" s="21">
        <v>8245</v>
      </c>
      <c r="N494" s="22">
        <v>45.56</v>
      </c>
      <c r="O494" s="22">
        <f t="shared" si="8"/>
        <v>375642.2</v>
      </c>
      <c r="P494" s="22"/>
    </row>
    <row r="495" spans="1:16" x14ac:dyDescent="0.25">
      <c r="A495" s="20">
        <v>490</v>
      </c>
      <c r="B495" t="s">
        <v>19</v>
      </c>
      <c r="C495" t="s">
        <v>31</v>
      </c>
      <c r="D495" t="s">
        <v>21</v>
      </c>
      <c r="E495" t="s">
        <v>38</v>
      </c>
      <c r="F495" s="23"/>
      <c r="G495" s="23"/>
      <c r="H495" s="23">
        <v>0.84</v>
      </c>
      <c r="I495">
        <v>3</v>
      </c>
      <c r="J495" s="24" t="str">
        <f>VLOOKUP(H495,[1]Güteklasse!$B$4:$C$8,2)</f>
        <v>D</v>
      </c>
      <c r="K495" t="str">
        <f>VLOOKUP(E495,[1]Händleradressen!$B$3:$E$6,4,0)</f>
        <v>Köln</v>
      </c>
      <c r="L495" t="s">
        <v>22</v>
      </c>
      <c r="M495" s="21">
        <v>9087</v>
      </c>
      <c r="N495" s="22">
        <v>51.2</v>
      </c>
      <c r="O495" s="22">
        <f t="shared" si="8"/>
        <v>465254.40000000002</v>
      </c>
      <c r="P495" s="22"/>
    </row>
    <row r="496" spans="1:16" x14ac:dyDescent="0.25">
      <c r="A496" s="20">
        <v>405</v>
      </c>
      <c r="B496" t="s">
        <v>29</v>
      </c>
      <c r="C496" t="s">
        <v>25</v>
      </c>
      <c r="D496" t="s">
        <v>34</v>
      </c>
      <c r="E496" t="s">
        <v>28</v>
      </c>
      <c r="F496" s="23" t="s">
        <v>24</v>
      </c>
      <c r="G496" s="23"/>
      <c r="H496" s="23">
        <v>0.67</v>
      </c>
      <c r="I496">
        <v>4</v>
      </c>
      <c r="J496" s="24" t="str">
        <f>VLOOKUP(H496,[1]Güteklasse!$B$4:$C$8,2)</f>
        <v>D</v>
      </c>
      <c r="K496" t="str">
        <f>VLOOKUP(E496,[1]Händleradressen!$B$3:$E$6,4,0)</f>
        <v>München</v>
      </c>
      <c r="L496" t="s">
        <v>27</v>
      </c>
      <c r="M496" s="21">
        <v>646</v>
      </c>
      <c r="N496" s="22">
        <v>0.52</v>
      </c>
      <c r="O496" s="22">
        <f t="shared" si="8"/>
        <v>335.92</v>
      </c>
      <c r="P496" s="22"/>
    </row>
    <row r="497" spans="1:16" x14ac:dyDescent="0.25">
      <c r="A497" s="20">
        <v>492</v>
      </c>
      <c r="B497" t="s">
        <v>29</v>
      </c>
      <c r="C497" t="s">
        <v>31</v>
      </c>
      <c r="D497" t="s">
        <v>26</v>
      </c>
      <c r="E497" t="s">
        <v>30</v>
      </c>
      <c r="F497" s="23" t="s">
        <v>24</v>
      </c>
      <c r="G497" s="23" t="s">
        <v>24</v>
      </c>
      <c r="H497" s="23">
        <v>0.84</v>
      </c>
      <c r="I497">
        <v>2</v>
      </c>
      <c r="J497" s="24" t="str">
        <f>VLOOKUP(H497,[1]Güteklasse!$B$4:$C$8,2)</f>
        <v>D</v>
      </c>
      <c r="K497" t="str">
        <f>VLOOKUP(E497,[1]Händleradressen!$B$3:$E$6,4,0)</f>
        <v>Hamburg</v>
      </c>
      <c r="L497" t="s">
        <v>22</v>
      </c>
      <c r="M497" s="21">
        <v>20</v>
      </c>
      <c r="N497" s="22">
        <v>54.5</v>
      </c>
      <c r="O497" s="22">
        <f t="shared" si="8"/>
        <v>1090</v>
      </c>
      <c r="P497" s="22"/>
    </row>
    <row r="498" spans="1:16" x14ac:dyDescent="0.25">
      <c r="A498" s="20">
        <v>5</v>
      </c>
      <c r="B498" t="s">
        <v>32</v>
      </c>
      <c r="C498" t="s">
        <v>36</v>
      </c>
      <c r="D498" t="s">
        <v>33</v>
      </c>
      <c r="E498" t="s">
        <v>38</v>
      </c>
      <c r="F498" s="23"/>
      <c r="G498" s="23"/>
      <c r="H498" s="23">
        <v>0</v>
      </c>
      <c r="I498">
        <v>5</v>
      </c>
      <c r="J498" s="24" t="str">
        <f>VLOOKUP(H498,[1]Güteklasse!$B$4:$C$8,2)</f>
        <v>A</v>
      </c>
      <c r="K498" t="str">
        <f>VLOOKUP(E498,[1]Händleradressen!$B$3:$E$6,4,0)</f>
        <v>Köln</v>
      </c>
      <c r="L498" t="s">
        <v>27</v>
      </c>
      <c r="M498" s="21">
        <v>997</v>
      </c>
      <c r="N498" s="22">
        <v>0.34</v>
      </c>
      <c r="O498" s="22">
        <f t="shared" si="8"/>
        <v>338.98</v>
      </c>
      <c r="P498" s="22"/>
    </row>
    <row r="499" spans="1:16" x14ac:dyDescent="0.25">
      <c r="A499" s="20">
        <v>494</v>
      </c>
      <c r="B499" t="s">
        <v>32</v>
      </c>
      <c r="C499" t="s">
        <v>36</v>
      </c>
      <c r="D499" t="s">
        <v>37</v>
      </c>
      <c r="E499" t="s">
        <v>38</v>
      </c>
      <c r="F499" s="23" t="s">
        <v>24</v>
      </c>
      <c r="G499" s="23"/>
      <c r="H499" s="23">
        <v>0.84</v>
      </c>
      <c r="I499">
        <v>3</v>
      </c>
      <c r="J499" s="24" t="str">
        <f>VLOOKUP(H499,[1]Güteklasse!$B$4:$C$8,2)</f>
        <v>D</v>
      </c>
      <c r="K499" t="str">
        <f>VLOOKUP(E499,[1]Händleradressen!$B$3:$E$6,4,0)</f>
        <v>Köln</v>
      </c>
      <c r="L499" t="s">
        <v>27</v>
      </c>
      <c r="M499" s="21">
        <v>985</v>
      </c>
      <c r="N499" s="22">
        <v>0.8</v>
      </c>
      <c r="O499" s="22">
        <f t="shared" si="8"/>
        <v>788</v>
      </c>
      <c r="P499" s="22"/>
    </row>
    <row r="500" spans="1:16" x14ac:dyDescent="0.25">
      <c r="A500" s="20">
        <v>495</v>
      </c>
      <c r="B500" t="s">
        <v>19</v>
      </c>
      <c r="C500" t="s">
        <v>20</v>
      </c>
      <c r="D500" t="s">
        <v>21</v>
      </c>
      <c r="E500" t="s">
        <v>28</v>
      </c>
      <c r="F500" s="23" t="s">
        <v>24</v>
      </c>
      <c r="G500" s="23" t="s">
        <v>24</v>
      </c>
      <c r="H500" s="23">
        <v>0.85</v>
      </c>
      <c r="I500">
        <v>2</v>
      </c>
      <c r="J500" s="24" t="str">
        <f>VLOOKUP(H500,[1]Güteklasse!$B$4:$C$8,2)</f>
        <v>D</v>
      </c>
      <c r="K500" t="str">
        <f>VLOOKUP(E500,[1]Händleradressen!$B$3:$E$6,4,0)</f>
        <v>München</v>
      </c>
      <c r="L500" t="s">
        <v>22</v>
      </c>
      <c r="M500" s="21">
        <v>4108</v>
      </c>
      <c r="N500" s="22">
        <v>48.31</v>
      </c>
      <c r="O500" s="22">
        <f t="shared" si="8"/>
        <v>198457.48</v>
      </c>
      <c r="P500" s="22"/>
    </row>
    <row r="501" spans="1:16" x14ac:dyDescent="0.25">
      <c r="A501" s="20">
        <v>544</v>
      </c>
      <c r="B501" t="s">
        <v>32</v>
      </c>
      <c r="C501" t="s">
        <v>20</v>
      </c>
      <c r="D501" t="s">
        <v>37</v>
      </c>
      <c r="E501" t="s">
        <v>38</v>
      </c>
      <c r="F501" s="23" t="s">
        <v>24</v>
      </c>
      <c r="G501" s="23"/>
      <c r="H501" s="23">
        <v>0.92</v>
      </c>
      <c r="I501">
        <v>2</v>
      </c>
      <c r="J501" s="24" t="str">
        <f>VLOOKUP(H501,[1]Güteklasse!$B$4:$C$8,2)</f>
        <v>E</v>
      </c>
      <c r="K501" t="str">
        <f>VLOOKUP(E501,[1]Händleradressen!$B$3:$E$6,4,0)</f>
        <v>Köln</v>
      </c>
      <c r="L501" t="s">
        <v>27</v>
      </c>
      <c r="M501" s="21">
        <v>678</v>
      </c>
      <c r="N501" s="22">
        <v>0.5</v>
      </c>
      <c r="O501" s="22">
        <f t="shared" si="8"/>
        <v>339</v>
      </c>
      <c r="P501" s="22"/>
    </row>
    <row r="502" spans="1:16" x14ac:dyDescent="0.25">
      <c r="A502" s="20">
        <v>348</v>
      </c>
      <c r="B502" t="s">
        <v>29</v>
      </c>
      <c r="C502" t="s">
        <v>25</v>
      </c>
      <c r="D502" t="s">
        <v>26</v>
      </c>
      <c r="E502" t="s">
        <v>28</v>
      </c>
      <c r="F502" s="23"/>
      <c r="G502" s="23"/>
      <c r="H502" s="23">
        <v>0.57999999999999996</v>
      </c>
      <c r="I502">
        <v>4</v>
      </c>
      <c r="J502" s="24" t="str">
        <f>VLOOKUP(H502,[1]Güteklasse!$B$4:$C$8,2)</f>
        <v>D</v>
      </c>
      <c r="K502" t="str">
        <f>VLOOKUP(E502,[1]Händleradressen!$B$3:$E$6,4,0)</f>
        <v>München</v>
      </c>
      <c r="L502" t="s">
        <v>27</v>
      </c>
      <c r="M502" s="21">
        <v>828</v>
      </c>
      <c r="N502" s="22">
        <v>0.41</v>
      </c>
      <c r="O502" s="22">
        <f t="shared" si="8"/>
        <v>339.47999999999996</v>
      </c>
      <c r="P502" s="22"/>
    </row>
    <row r="503" spans="1:16" x14ac:dyDescent="0.25">
      <c r="A503" s="20">
        <v>498</v>
      </c>
      <c r="B503" t="s">
        <v>29</v>
      </c>
      <c r="C503" t="s">
        <v>31</v>
      </c>
      <c r="D503" t="s">
        <v>35</v>
      </c>
      <c r="E503" t="s">
        <v>28</v>
      </c>
      <c r="F503" s="23" t="s">
        <v>24</v>
      </c>
      <c r="G503" s="23" t="s">
        <v>24</v>
      </c>
      <c r="H503" s="23">
        <v>0.85</v>
      </c>
      <c r="I503">
        <v>4</v>
      </c>
      <c r="J503" s="24" t="str">
        <f>VLOOKUP(H503,[1]Güteklasse!$B$4:$C$8,2)</f>
        <v>D</v>
      </c>
      <c r="K503" t="str">
        <f>VLOOKUP(E503,[1]Händleradressen!$B$3:$E$6,4,0)</f>
        <v>München</v>
      </c>
      <c r="L503" t="s">
        <v>22</v>
      </c>
      <c r="M503" s="21">
        <v>23</v>
      </c>
      <c r="N503" s="22">
        <v>51.99</v>
      </c>
      <c r="O503" s="22">
        <f t="shared" si="8"/>
        <v>1195.77</v>
      </c>
      <c r="P503" s="22"/>
    </row>
    <row r="504" spans="1:16" x14ac:dyDescent="0.25">
      <c r="A504" s="20">
        <v>499</v>
      </c>
      <c r="B504" t="s">
        <v>32</v>
      </c>
      <c r="C504" t="s">
        <v>20</v>
      </c>
      <c r="D504" t="s">
        <v>21</v>
      </c>
      <c r="E504" t="s">
        <v>23</v>
      </c>
      <c r="F504" s="23" t="s">
        <v>24</v>
      </c>
      <c r="G504" s="23"/>
      <c r="H504" s="23">
        <v>0.85</v>
      </c>
      <c r="I504">
        <v>4</v>
      </c>
      <c r="J504" s="24" t="str">
        <f>VLOOKUP(H504,[1]Güteklasse!$B$4:$C$8,2)</f>
        <v>D</v>
      </c>
      <c r="K504" t="str">
        <f>VLOOKUP(E504,[1]Händleradressen!$B$3:$E$6,4,0)</f>
        <v>Düsseldorf</v>
      </c>
      <c r="L504" t="s">
        <v>27</v>
      </c>
      <c r="M504" s="21">
        <v>923</v>
      </c>
      <c r="N504" s="22">
        <v>0.62</v>
      </c>
      <c r="O504" s="22">
        <f t="shared" si="8"/>
        <v>572.26</v>
      </c>
      <c r="P504" s="22"/>
    </row>
    <row r="505" spans="1:16" x14ac:dyDescent="0.25">
      <c r="A505" s="20">
        <v>30</v>
      </c>
      <c r="B505" t="s">
        <v>19</v>
      </c>
      <c r="C505" t="s">
        <v>20</v>
      </c>
      <c r="D505" t="s">
        <v>26</v>
      </c>
      <c r="E505" t="s">
        <v>28</v>
      </c>
      <c r="F505" s="23"/>
      <c r="G505" s="23"/>
      <c r="H505" s="23">
        <v>7.0000000000000007E-2</v>
      </c>
      <c r="I505">
        <v>2</v>
      </c>
      <c r="J505" s="24" t="str">
        <f>VLOOKUP(H505,[1]Güteklasse!$B$4:$C$8,2)</f>
        <v>A</v>
      </c>
      <c r="K505" t="str">
        <f>VLOOKUP(E505,[1]Händleradressen!$B$3:$E$6,4,0)</f>
        <v>München</v>
      </c>
      <c r="L505" t="s">
        <v>27</v>
      </c>
      <c r="M505" s="21">
        <v>344</v>
      </c>
      <c r="N505" s="22">
        <v>0.99</v>
      </c>
      <c r="O505" s="22">
        <f t="shared" si="8"/>
        <v>340.56</v>
      </c>
      <c r="P505" s="22"/>
    </row>
    <row r="506" spans="1:16" x14ac:dyDescent="0.25">
      <c r="A506" s="20">
        <v>501</v>
      </c>
      <c r="B506" t="s">
        <v>19</v>
      </c>
      <c r="C506" t="s">
        <v>20</v>
      </c>
      <c r="D506" t="s">
        <v>26</v>
      </c>
      <c r="E506" t="s">
        <v>30</v>
      </c>
      <c r="F506" s="23" t="s">
        <v>24</v>
      </c>
      <c r="G506" s="23" t="s">
        <v>24</v>
      </c>
      <c r="H506" s="23">
        <v>0.86</v>
      </c>
      <c r="I506">
        <v>2</v>
      </c>
      <c r="J506" s="24" t="str">
        <f>VLOOKUP(H506,[1]Güteklasse!$B$4:$C$8,2)</f>
        <v>D</v>
      </c>
      <c r="K506" t="str">
        <f>VLOOKUP(E506,[1]Händleradressen!$B$3:$E$6,4,0)</f>
        <v>Hamburg</v>
      </c>
      <c r="L506" t="s">
        <v>22</v>
      </c>
      <c r="M506" s="21">
        <v>675</v>
      </c>
      <c r="N506" s="22">
        <v>50.8</v>
      </c>
      <c r="O506" s="22">
        <f t="shared" si="8"/>
        <v>34290</v>
      </c>
      <c r="P506" s="22"/>
    </row>
    <row r="507" spans="1:16" x14ac:dyDescent="0.25">
      <c r="A507" s="20">
        <v>502</v>
      </c>
      <c r="B507" t="s">
        <v>19</v>
      </c>
      <c r="C507" t="s">
        <v>20</v>
      </c>
      <c r="D507" t="s">
        <v>21</v>
      </c>
      <c r="E507" t="s">
        <v>38</v>
      </c>
      <c r="F507" s="23" t="s">
        <v>24</v>
      </c>
      <c r="G507" s="23"/>
      <c r="H507" s="23">
        <v>0.86</v>
      </c>
      <c r="I507">
        <v>3</v>
      </c>
      <c r="J507" s="24" t="str">
        <f>VLOOKUP(H507,[1]Güteklasse!$B$4:$C$8,2)</f>
        <v>D</v>
      </c>
      <c r="K507" t="str">
        <f>VLOOKUP(E507,[1]Händleradressen!$B$3:$E$6,4,0)</f>
        <v>Köln</v>
      </c>
      <c r="L507" t="s">
        <v>22</v>
      </c>
      <c r="M507" s="21">
        <v>6588</v>
      </c>
      <c r="N507" s="22">
        <v>49.13</v>
      </c>
      <c r="O507" s="22">
        <f t="shared" si="8"/>
        <v>323668.44</v>
      </c>
      <c r="P507" s="22"/>
    </row>
    <row r="508" spans="1:16" x14ac:dyDescent="0.25">
      <c r="A508" s="20">
        <v>119</v>
      </c>
      <c r="B508" t="s">
        <v>29</v>
      </c>
      <c r="C508" t="s">
        <v>20</v>
      </c>
      <c r="D508" t="s">
        <v>37</v>
      </c>
      <c r="E508" t="s">
        <v>38</v>
      </c>
      <c r="F508" s="23" t="s">
        <v>24</v>
      </c>
      <c r="G508" s="23"/>
      <c r="H508" s="23">
        <v>0.21</v>
      </c>
      <c r="I508">
        <v>1</v>
      </c>
      <c r="J508" s="24" t="str">
        <f>VLOOKUP(H508,[1]Güteklasse!$B$4:$C$8,2)</f>
        <v>A</v>
      </c>
      <c r="K508" t="str">
        <f>VLOOKUP(E508,[1]Händleradressen!$B$3:$E$6,4,0)</f>
        <v>Köln</v>
      </c>
      <c r="L508" t="s">
        <v>27</v>
      </c>
      <c r="M508" s="21">
        <v>749</v>
      </c>
      <c r="N508" s="22">
        <v>0.46</v>
      </c>
      <c r="O508" s="22">
        <f t="shared" si="8"/>
        <v>344.54</v>
      </c>
      <c r="P508" s="22"/>
    </row>
    <row r="509" spans="1:16" x14ac:dyDescent="0.25">
      <c r="A509" s="20">
        <v>120</v>
      </c>
      <c r="B509" t="s">
        <v>29</v>
      </c>
      <c r="C509" t="s">
        <v>31</v>
      </c>
      <c r="D509" t="s">
        <v>34</v>
      </c>
      <c r="E509" t="s">
        <v>38</v>
      </c>
      <c r="F509" s="23" t="s">
        <v>24</v>
      </c>
      <c r="G509" s="23"/>
      <c r="H509" s="23">
        <v>0.21</v>
      </c>
      <c r="I509">
        <v>4</v>
      </c>
      <c r="J509" s="24" t="str">
        <f>VLOOKUP(H509,[1]Güteklasse!$B$4:$C$8,2)</f>
        <v>A</v>
      </c>
      <c r="K509" t="str">
        <f>VLOOKUP(E509,[1]Händleradressen!$B$3:$E$6,4,0)</f>
        <v>Köln</v>
      </c>
      <c r="L509" t="s">
        <v>27</v>
      </c>
      <c r="M509" s="21">
        <v>570</v>
      </c>
      <c r="N509" s="22">
        <v>0.61</v>
      </c>
      <c r="O509" s="22">
        <f t="shared" si="8"/>
        <v>347.7</v>
      </c>
      <c r="P509" s="22"/>
    </row>
    <row r="510" spans="1:16" x14ac:dyDescent="0.25">
      <c r="A510" s="20">
        <v>505</v>
      </c>
      <c r="B510" t="s">
        <v>19</v>
      </c>
      <c r="C510" t="s">
        <v>20</v>
      </c>
      <c r="D510" t="s">
        <v>26</v>
      </c>
      <c r="E510" t="s">
        <v>38</v>
      </c>
      <c r="F510" s="23" t="s">
        <v>24</v>
      </c>
      <c r="G510" s="23"/>
      <c r="H510" s="23">
        <v>0.87</v>
      </c>
      <c r="I510">
        <v>5</v>
      </c>
      <c r="J510" s="24" t="str">
        <f>VLOOKUP(H510,[1]Güteklasse!$B$4:$C$8,2)</f>
        <v>D</v>
      </c>
      <c r="K510" t="str">
        <f>VLOOKUP(E510,[1]Händleradressen!$B$3:$E$6,4,0)</f>
        <v>Köln</v>
      </c>
      <c r="L510" t="s">
        <v>27</v>
      </c>
      <c r="M510" s="21">
        <v>4565</v>
      </c>
      <c r="N510" s="22">
        <v>0.44</v>
      </c>
      <c r="O510" s="22">
        <f t="shared" si="8"/>
        <v>2008.6</v>
      </c>
      <c r="P510" s="22"/>
    </row>
    <row r="511" spans="1:16" x14ac:dyDescent="0.25">
      <c r="A511" s="20">
        <v>506</v>
      </c>
      <c r="B511" t="s">
        <v>19</v>
      </c>
      <c r="C511" t="s">
        <v>25</v>
      </c>
      <c r="D511" t="s">
        <v>21</v>
      </c>
      <c r="E511" t="s">
        <v>23</v>
      </c>
      <c r="F511" s="23" t="s">
        <v>24</v>
      </c>
      <c r="G511" s="23"/>
      <c r="H511" s="23">
        <v>0.87</v>
      </c>
      <c r="I511">
        <v>4</v>
      </c>
      <c r="J511" s="24" t="str">
        <f>VLOOKUP(H511,[1]Güteklasse!$B$4:$C$8,2)</f>
        <v>D</v>
      </c>
      <c r="K511" t="str">
        <f>VLOOKUP(E511,[1]Händleradressen!$B$3:$E$6,4,0)</f>
        <v>Düsseldorf</v>
      </c>
      <c r="L511" t="s">
        <v>22</v>
      </c>
      <c r="M511" s="21">
        <v>4534</v>
      </c>
      <c r="N511" s="22">
        <v>54.79</v>
      </c>
      <c r="O511" s="22">
        <f t="shared" si="8"/>
        <v>248417.86</v>
      </c>
      <c r="P511" s="22"/>
    </row>
    <row r="512" spans="1:16" x14ac:dyDescent="0.25">
      <c r="A512" s="20">
        <v>406</v>
      </c>
      <c r="B512" t="s">
        <v>29</v>
      </c>
      <c r="C512" t="s">
        <v>31</v>
      </c>
      <c r="D512" t="s">
        <v>35</v>
      </c>
      <c r="E512" t="s">
        <v>38</v>
      </c>
      <c r="F512" s="23" t="s">
        <v>24</v>
      </c>
      <c r="G512" s="23"/>
      <c r="H512" s="23">
        <v>0.67</v>
      </c>
      <c r="I512">
        <v>4</v>
      </c>
      <c r="J512" s="24" t="str">
        <f>VLOOKUP(H512,[1]Güteklasse!$B$4:$C$8,2)</f>
        <v>D</v>
      </c>
      <c r="K512" t="str">
        <f>VLOOKUP(E512,[1]Händleradressen!$B$3:$E$6,4,0)</f>
        <v>Köln</v>
      </c>
      <c r="L512" t="s">
        <v>27</v>
      </c>
      <c r="M512" s="21">
        <v>581</v>
      </c>
      <c r="N512" s="22">
        <v>0.61</v>
      </c>
      <c r="O512" s="22">
        <f t="shared" si="8"/>
        <v>354.40999999999997</v>
      </c>
      <c r="P512" s="22"/>
    </row>
    <row r="513" spans="1:16" x14ac:dyDescent="0.25">
      <c r="A513" s="20">
        <v>508</v>
      </c>
      <c r="B513" t="s">
        <v>29</v>
      </c>
      <c r="C513" t="s">
        <v>25</v>
      </c>
      <c r="D513" t="s">
        <v>34</v>
      </c>
      <c r="E513" t="s">
        <v>28</v>
      </c>
      <c r="F513" s="23" t="s">
        <v>24</v>
      </c>
      <c r="G513" s="23" t="s">
        <v>24</v>
      </c>
      <c r="H513" s="23">
        <v>0.87</v>
      </c>
      <c r="I513">
        <v>3</v>
      </c>
      <c r="J513" s="24" t="str">
        <f>VLOOKUP(H513,[1]Güteklasse!$B$4:$C$8,2)</f>
        <v>D</v>
      </c>
      <c r="K513" t="str">
        <f>VLOOKUP(E513,[1]Händleradressen!$B$3:$E$6,4,0)</f>
        <v>München</v>
      </c>
      <c r="L513" t="s">
        <v>22</v>
      </c>
      <c r="M513" s="21">
        <v>31</v>
      </c>
      <c r="N513" s="22">
        <v>48.07</v>
      </c>
      <c r="O513" s="22">
        <f t="shared" si="8"/>
        <v>1490.17</v>
      </c>
      <c r="P513" s="22"/>
    </row>
    <row r="514" spans="1:16" x14ac:dyDescent="0.25">
      <c r="A514" s="20">
        <v>509</v>
      </c>
      <c r="B514" t="s">
        <v>29</v>
      </c>
      <c r="C514" t="s">
        <v>31</v>
      </c>
      <c r="D514" t="s">
        <v>34</v>
      </c>
      <c r="E514" t="s">
        <v>39</v>
      </c>
      <c r="F514" s="23" t="s">
        <v>24</v>
      </c>
      <c r="G514" s="23"/>
      <c r="H514" s="23">
        <v>0.87</v>
      </c>
      <c r="I514">
        <v>1</v>
      </c>
      <c r="J514" s="24" t="str">
        <f>VLOOKUP(H514,[1]Güteklasse!$B$4:$C$8,2)</f>
        <v>D</v>
      </c>
      <c r="K514" t="e">
        <f>VLOOKUP(E514,[1]Händleradressen!$B$3:$E$6,4,0)</f>
        <v>#N/A</v>
      </c>
      <c r="L514" t="s">
        <v>22</v>
      </c>
      <c r="M514" s="21">
        <v>37</v>
      </c>
      <c r="N514" s="22">
        <v>52.55</v>
      </c>
      <c r="O514" s="22">
        <f t="shared" si="8"/>
        <v>1944.35</v>
      </c>
      <c r="P514" s="22"/>
    </row>
    <row r="515" spans="1:16" x14ac:dyDescent="0.25">
      <c r="A515" s="20">
        <v>556</v>
      </c>
      <c r="B515" t="s">
        <v>29</v>
      </c>
      <c r="C515" t="s">
        <v>31</v>
      </c>
      <c r="D515" t="s">
        <v>35</v>
      </c>
      <c r="E515" t="s">
        <v>38</v>
      </c>
      <c r="F515" s="23" t="s">
        <v>24</v>
      </c>
      <c r="G515" s="23"/>
      <c r="H515" s="23">
        <v>0.94</v>
      </c>
      <c r="I515">
        <v>3</v>
      </c>
      <c r="J515" s="24" t="str">
        <f>VLOOKUP(H515,[1]Güteklasse!$B$4:$C$8,2)</f>
        <v>E</v>
      </c>
      <c r="K515" t="str">
        <f>VLOOKUP(E515,[1]Händleradressen!$B$3:$E$6,4,0)</f>
        <v>Köln</v>
      </c>
      <c r="L515" t="s">
        <v>27</v>
      </c>
      <c r="M515" s="21">
        <v>433</v>
      </c>
      <c r="N515" s="22">
        <v>0.84</v>
      </c>
      <c r="O515" s="22">
        <f t="shared" si="8"/>
        <v>363.71999999999997</v>
      </c>
      <c r="P515" s="22"/>
    </row>
    <row r="516" spans="1:16" x14ac:dyDescent="0.25">
      <c r="A516" s="20">
        <v>511</v>
      </c>
      <c r="B516" t="s">
        <v>32</v>
      </c>
      <c r="C516" t="s">
        <v>20</v>
      </c>
      <c r="D516" t="s">
        <v>26</v>
      </c>
      <c r="E516" t="s">
        <v>38</v>
      </c>
      <c r="F516" s="23" t="s">
        <v>24</v>
      </c>
      <c r="G516" s="23" t="s">
        <v>24</v>
      </c>
      <c r="H516" s="23">
        <v>0.87</v>
      </c>
      <c r="I516">
        <v>5</v>
      </c>
      <c r="J516" s="24" t="str">
        <f>VLOOKUP(H516,[1]Güteklasse!$B$4:$C$8,2)</f>
        <v>D</v>
      </c>
      <c r="K516" t="str">
        <f>VLOOKUP(E516,[1]Händleradressen!$B$3:$E$6,4,0)</f>
        <v>Köln</v>
      </c>
      <c r="L516" t="s">
        <v>22</v>
      </c>
      <c r="M516" s="21">
        <v>26</v>
      </c>
      <c r="N516" s="22">
        <v>52.57</v>
      </c>
      <c r="O516" s="22">
        <f t="shared" si="8"/>
        <v>1366.82</v>
      </c>
      <c r="P516" s="22"/>
    </row>
    <row r="517" spans="1:16" x14ac:dyDescent="0.25">
      <c r="A517" s="20">
        <v>512</v>
      </c>
      <c r="B517" t="s">
        <v>32</v>
      </c>
      <c r="C517" t="s">
        <v>36</v>
      </c>
      <c r="D517" t="s">
        <v>33</v>
      </c>
      <c r="E517" t="s">
        <v>28</v>
      </c>
      <c r="F517" s="23" t="s">
        <v>24</v>
      </c>
      <c r="G517" s="23"/>
      <c r="H517" s="23">
        <v>0.87</v>
      </c>
      <c r="I517">
        <v>2</v>
      </c>
      <c r="J517" s="24" t="str">
        <f>VLOOKUP(H517,[1]Güteklasse!$B$4:$C$8,2)</f>
        <v>D</v>
      </c>
      <c r="K517" t="str">
        <f>VLOOKUP(E517,[1]Händleradressen!$B$3:$E$6,4,0)</f>
        <v>München</v>
      </c>
      <c r="L517" t="s">
        <v>27</v>
      </c>
      <c r="M517" s="21">
        <v>5892</v>
      </c>
      <c r="N517" s="22">
        <v>0.99</v>
      </c>
      <c r="O517" s="22">
        <f t="shared" si="8"/>
        <v>5833.08</v>
      </c>
      <c r="P517" s="22"/>
    </row>
    <row r="518" spans="1:16" x14ac:dyDescent="0.25">
      <c r="A518" s="20">
        <v>123</v>
      </c>
      <c r="B518" t="s">
        <v>32</v>
      </c>
      <c r="C518" t="s">
        <v>20</v>
      </c>
      <c r="D518" t="s">
        <v>21</v>
      </c>
      <c r="E518" t="s">
        <v>28</v>
      </c>
      <c r="F518" s="23" t="s">
        <v>24</v>
      </c>
      <c r="G518" s="23" t="s">
        <v>24</v>
      </c>
      <c r="H518" s="23">
        <v>0.21</v>
      </c>
      <c r="I518">
        <v>3</v>
      </c>
      <c r="J518" s="24" t="str">
        <f>VLOOKUP(H518,[1]Güteklasse!$B$4:$C$8,2)</f>
        <v>A</v>
      </c>
      <c r="K518" t="str">
        <f>VLOOKUP(E518,[1]Händleradressen!$B$3:$E$6,4,0)</f>
        <v>München</v>
      </c>
      <c r="L518" t="s">
        <v>22</v>
      </c>
      <c r="M518" s="21">
        <v>7</v>
      </c>
      <c r="N518" s="22">
        <v>52.04</v>
      </c>
      <c r="O518" s="22">
        <f t="shared" ref="O518:O581" si="9">M518*N518</f>
        <v>364.28</v>
      </c>
      <c r="P518" s="22"/>
    </row>
    <row r="519" spans="1:16" x14ac:dyDescent="0.25">
      <c r="A519" s="20">
        <v>407</v>
      </c>
      <c r="B519" t="s">
        <v>29</v>
      </c>
      <c r="C519" t="s">
        <v>20</v>
      </c>
      <c r="D519" t="s">
        <v>35</v>
      </c>
      <c r="E519" t="s">
        <v>28</v>
      </c>
      <c r="F519" s="23" t="s">
        <v>24</v>
      </c>
      <c r="G519" s="23"/>
      <c r="H519" s="23">
        <v>0.67</v>
      </c>
      <c r="I519">
        <v>2</v>
      </c>
      <c r="J519" s="24" t="str">
        <f>VLOOKUP(H519,[1]Güteklasse!$B$4:$C$8,2)</f>
        <v>D</v>
      </c>
      <c r="K519" t="str">
        <f>VLOOKUP(E519,[1]Händleradressen!$B$3:$E$6,4,0)</f>
        <v>München</v>
      </c>
      <c r="L519" t="s">
        <v>27</v>
      </c>
      <c r="M519" s="21">
        <v>579</v>
      </c>
      <c r="N519" s="22">
        <v>0.63</v>
      </c>
      <c r="O519" s="22">
        <f t="shared" si="9"/>
        <v>364.77</v>
      </c>
      <c r="P519" s="22"/>
    </row>
    <row r="520" spans="1:16" x14ac:dyDescent="0.25">
      <c r="A520" s="20">
        <v>515</v>
      </c>
      <c r="B520" t="s">
        <v>19</v>
      </c>
      <c r="C520" t="s">
        <v>20</v>
      </c>
      <c r="D520" t="s">
        <v>21</v>
      </c>
      <c r="E520" t="s">
        <v>23</v>
      </c>
      <c r="F520" s="23" t="s">
        <v>24</v>
      </c>
      <c r="G520" s="23" t="s">
        <v>24</v>
      </c>
      <c r="H520" s="23">
        <v>0.88</v>
      </c>
      <c r="I520">
        <v>4</v>
      </c>
      <c r="J520" s="24" t="str">
        <f>VLOOKUP(H520,[1]Güteklasse!$B$4:$C$8,2)</f>
        <v>D</v>
      </c>
      <c r="K520" t="str">
        <f>VLOOKUP(E520,[1]Händleradressen!$B$3:$E$6,4,0)</f>
        <v>Düsseldorf</v>
      </c>
      <c r="L520" t="s">
        <v>22</v>
      </c>
      <c r="M520" s="21">
        <v>5674</v>
      </c>
      <c r="N520" s="22">
        <v>52.67</v>
      </c>
      <c r="O520" s="22">
        <f t="shared" si="9"/>
        <v>298849.58</v>
      </c>
      <c r="P520" s="22"/>
    </row>
    <row r="521" spans="1:16" x14ac:dyDescent="0.25">
      <c r="A521" s="20">
        <v>516</v>
      </c>
      <c r="B521" t="s">
        <v>29</v>
      </c>
      <c r="C521" t="s">
        <v>20</v>
      </c>
      <c r="D521" t="s">
        <v>26</v>
      </c>
      <c r="E521" t="s">
        <v>38</v>
      </c>
      <c r="F521" s="23" t="s">
        <v>24</v>
      </c>
      <c r="G521" s="23"/>
      <c r="H521" s="23">
        <v>0.88</v>
      </c>
      <c r="I521">
        <v>2</v>
      </c>
      <c r="J521" s="24" t="str">
        <f>VLOOKUP(H521,[1]Güteklasse!$B$4:$C$8,2)</f>
        <v>D</v>
      </c>
      <c r="K521" t="str">
        <f>VLOOKUP(E521,[1]Händleradressen!$B$3:$E$6,4,0)</f>
        <v>Köln</v>
      </c>
      <c r="L521" t="s">
        <v>22</v>
      </c>
      <c r="M521" s="21">
        <v>16</v>
      </c>
      <c r="N521" s="22">
        <v>45.74</v>
      </c>
      <c r="O521" s="22">
        <f t="shared" si="9"/>
        <v>731.84</v>
      </c>
      <c r="P521" s="22"/>
    </row>
    <row r="522" spans="1:16" x14ac:dyDescent="0.25">
      <c r="A522" s="20">
        <v>517</v>
      </c>
      <c r="B522" t="s">
        <v>29</v>
      </c>
      <c r="C522" t="s">
        <v>36</v>
      </c>
      <c r="D522" t="s">
        <v>33</v>
      </c>
      <c r="E522" t="s">
        <v>23</v>
      </c>
      <c r="F522" s="23"/>
      <c r="G522" s="23"/>
      <c r="H522" s="23">
        <v>0.88</v>
      </c>
      <c r="I522">
        <v>1</v>
      </c>
      <c r="J522" s="24" t="str">
        <f>VLOOKUP(H522,[1]Güteklasse!$B$4:$C$8,2)</f>
        <v>D</v>
      </c>
      <c r="K522" t="str">
        <f>VLOOKUP(E522,[1]Händleradressen!$B$3:$E$6,4,0)</f>
        <v>Düsseldorf</v>
      </c>
      <c r="L522" t="s">
        <v>22</v>
      </c>
      <c r="M522" s="21">
        <v>30</v>
      </c>
      <c r="N522" s="22">
        <v>50.97</v>
      </c>
      <c r="O522" s="22">
        <f t="shared" si="9"/>
        <v>1529.1</v>
      </c>
      <c r="P522" s="22"/>
    </row>
    <row r="523" spans="1:16" x14ac:dyDescent="0.25">
      <c r="A523" s="20">
        <v>518</v>
      </c>
      <c r="B523" t="s">
        <v>29</v>
      </c>
      <c r="C523" t="s">
        <v>25</v>
      </c>
      <c r="D523" t="s">
        <v>34</v>
      </c>
      <c r="E523" t="s">
        <v>38</v>
      </c>
      <c r="F523" s="23" t="s">
        <v>24</v>
      </c>
      <c r="G523" s="23"/>
      <c r="H523" s="23">
        <v>0.88</v>
      </c>
      <c r="I523">
        <v>2</v>
      </c>
      <c r="J523" s="24" t="str">
        <f>VLOOKUP(H523,[1]Güteklasse!$B$4:$C$8,2)</f>
        <v>D</v>
      </c>
      <c r="K523" t="str">
        <f>VLOOKUP(E523,[1]Händleradressen!$B$3:$E$6,4,0)</f>
        <v>Köln</v>
      </c>
      <c r="L523" t="s">
        <v>22</v>
      </c>
      <c r="M523" s="21">
        <v>49</v>
      </c>
      <c r="N523" s="22">
        <v>52.69</v>
      </c>
      <c r="O523" s="22">
        <f t="shared" si="9"/>
        <v>2581.81</v>
      </c>
      <c r="P523" s="22"/>
    </row>
    <row r="524" spans="1:16" x14ac:dyDescent="0.25">
      <c r="A524" s="20">
        <v>514</v>
      </c>
      <c r="B524" t="s">
        <v>19</v>
      </c>
      <c r="C524" t="s">
        <v>36</v>
      </c>
      <c r="D524" t="s">
        <v>21</v>
      </c>
      <c r="E524" t="s">
        <v>23</v>
      </c>
      <c r="F524" s="23" t="s">
        <v>24</v>
      </c>
      <c r="G524" s="23"/>
      <c r="H524" s="23">
        <v>0.88</v>
      </c>
      <c r="I524">
        <v>1</v>
      </c>
      <c r="J524" s="24" t="str">
        <f>VLOOKUP(H524,[1]Güteklasse!$B$4:$C$8,2)</f>
        <v>D</v>
      </c>
      <c r="K524" t="str">
        <f>VLOOKUP(E524,[1]Händleradressen!$B$3:$E$6,4,0)</f>
        <v>Düsseldorf</v>
      </c>
      <c r="L524" t="s">
        <v>27</v>
      </c>
      <c r="M524" s="21">
        <v>1231</v>
      </c>
      <c r="N524" s="22">
        <v>0.3</v>
      </c>
      <c r="O524" s="22">
        <f t="shared" si="9"/>
        <v>369.3</v>
      </c>
      <c r="P524" s="22"/>
    </row>
    <row r="525" spans="1:16" x14ac:dyDescent="0.25">
      <c r="A525" s="20">
        <v>520</v>
      </c>
      <c r="B525" t="s">
        <v>32</v>
      </c>
      <c r="C525" t="s">
        <v>31</v>
      </c>
      <c r="D525" t="s">
        <v>34</v>
      </c>
      <c r="E525" t="s">
        <v>38</v>
      </c>
      <c r="F525" s="23" t="s">
        <v>24</v>
      </c>
      <c r="G525" s="23" t="s">
        <v>24</v>
      </c>
      <c r="H525" s="23">
        <v>0.88</v>
      </c>
      <c r="I525">
        <v>1</v>
      </c>
      <c r="J525" s="24" t="str">
        <f>VLOOKUP(H525,[1]Güteklasse!$B$4:$C$8,2)</f>
        <v>D</v>
      </c>
      <c r="K525" t="str">
        <f>VLOOKUP(E525,[1]Händleradressen!$B$3:$E$6,4,0)</f>
        <v>Köln</v>
      </c>
      <c r="L525" t="s">
        <v>22</v>
      </c>
      <c r="M525" s="21">
        <v>1000</v>
      </c>
      <c r="N525" s="22">
        <v>47.9</v>
      </c>
      <c r="O525" s="22">
        <f t="shared" si="9"/>
        <v>47900</v>
      </c>
      <c r="P525" s="22"/>
    </row>
    <row r="526" spans="1:16" x14ac:dyDescent="0.25">
      <c r="A526" s="20">
        <v>351</v>
      </c>
      <c r="B526" t="s">
        <v>32</v>
      </c>
      <c r="C526" t="s">
        <v>25</v>
      </c>
      <c r="D526" t="s">
        <v>41</v>
      </c>
      <c r="E526" t="s">
        <v>28</v>
      </c>
      <c r="F526" s="23" t="s">
        <v>24</v>
      </c>
      <c r="G526" s="23"/>
      <c r="H526" s="23">
        <v>0.57999999999999996</v>
      </c>
      <c r="I526">
        <v>2</v>
      </c>
      <c r="J526" s="24" t="str">
        <f>VLOOKUP(H526,[1]Güteklasse!$B$4:$C$8,2)</f>
        <v>D</v>
      </c>
      <c r="K526" t="str">
        <f>VLOOKUP(E526,[1]Händleradressen!$B$3:$E$6,4,0)</f>
        <v>München</v>
      </c>
      <c r="L526" t="s">
        <v>22</v>
      </c>
      <c r="M526" s="21">
        <v>8</v>
      </c>
      <c r="N526" s="22">
        <v>46.64</v>
      </c>
      <c r="O526" s="22">
        <f t="shared" si="9"/>
        <v>373.12</v>
      </c>
      <c r="P526" s="22"/>
    </row>
    <row r="527" spans="1:16" x14ac:dyDescent="0.25">
      <c r="A527" s="20">
        <v>522</v>
      </c>
      <c r="B527" t="s">
        <v>19</v>
      </c>
      <c r="C527" t="s">
        <v>25</v>
      </c>
      <c r="D527" t="s">
        <v>21</v>
      </c>
      <c r="E527" t="s">
        <v>38</v>
      </c>
      <c r="F527" s="23" t="s">
        <v>24</v>
      </c>
      <c r="G527" s="23"/>
      <c r="H527" s="23">
        <v>0.89</v>
      </c>
      <c r="I527">
        <v>2</v>
      </c>
      <c r="J527" s="24" t="str">
        <f>VLOOKUP(H527,[1]Güteklasse!$B$4:$C$8,2)</f>
        <v>D</v>
      </c>
      <c r="K527" t="str">
        <f>VLOOKUP(E527,[1]Händleradressen!$B$3:$E$6,4,0)</f>
        <v>Köln</v>
      </c>
      <c r="L527" t="s">
        <v>27</v>
      </c>
      <c r="M527" s="21">
        <v>5132</v>
      </c>
      <c r="N527" s="22">
        <v>0.11</v>
      </c>
      <c r="O527" s="22">
        <f t="shared" si="9"/>
        <v>564.52</v>
      </c>
      <c r="P527" s="22"/>
    </row>
    <row r="528" spans="1:16" x14ac:dyDescent="0.25">
      <c r="A528" s="20">
        <v>549</v>
      </c>
      <c r="B528" t="s">
        <v>29</v>
      </c>
      <c r="C528" t="s">
        <v>36</v>
      </c>
      <c r="D528" t="s">
        <v>34</v>
      </c>
      <c r="E528" t="s">
        <v>42</v>
      </c>
      <c r="F528" s="23" t="s">
        <v>24</v>
      </c>
      <c r="G528" s="23"/>
      <c r="H528" s="23">
        <v>0.93</v>
      </c>
      <c r="I528">
        <v>3</v>
      </c>
      <c r="J528" s="24" t="str">
        <f>VLOOKUP(H528,[1]Güteklasse!$B$4:$C$8,2)</f>
        <v>E</v>
      </c>
      <c r="K528" t="e">
        <f>VLOOKUP(E528,[1]Händleradressen!$B$3:$E$6,4,0)</f>
        <v>#N/A</v>
      </c>
      <c r="L528" t="s">
        <v>27</v>
      </c>
      <c r="M528" s="21">
        <v>492</v>
      </c>
      <c r="N528" s="22">
        <v>0.77</v>
      </c>
      <c r="O528" s="22">
        <f t="shared" si="9"/>
        <v>378.84000000000003</v>
      </c>
      <c r="P528" s="22"/>
    </row>
    <row r="529" spans="1:16" x14ac:dyDescent="0.25">
      <c r="A529" s="20">
        <v>529</v>
      </c>
      <c r="B529" t="s">
        <v>29</v>
      </c>
      <c r="C529" t="s">
        <v>31</v>
      </c>
      <c r="D529" t="s">
        <v>34</v>
      </c>
      <c r="E529" t="s">
        <v>38</v>
      </c>
      <c r="F529" s="23" t="s">
        <v>24</v>
      </c>
      <c r="G529" s="23" t="s">
        <v>24</v>
      </c>
      <c r="H529" s="23">
        <v>0.9</v>
      </c>
      <c r="I529">
        <v>2</v>
      </c>
      <c r="J529" s="24" t="str">
        <f>VLOOKUP(H529,[1]Güteklasse!$B$4:$C$8,2)</f>
        <v>D</v>
      </c>
      <c r="K529" t="str">
        <f>VLOOKUP(E529,[1]Händleradressen!$B$3:$E$6,4,0)</f>
        <v>Köln</v>
      </c>
      <c r="L529" t="s">
        <v>22</v>
      </c>
      <c r="M529" s="21">
        <v>8</v>
      </c>
      <c r="N529" s="22">
        <v>47.46</v>
      </c>
      <c r="O529" s="22">
        <f t="shared" si="9"/>
        <v>379.68</v>
      </c>
      <c r="P529" s="22"/>
    </row>
    <row r="530" spans="1:16" x14ac:dyDescent="0.25">
      <c r="A530" s="20">
        <v>525</v>
      </c>
      <c r="B530" t="s">
        <v>29</v>
      </c>
      <c r="C530" t="s">
        <v>20</v>
      </c>
      <c r="D530" t="s">
        <v>33</v>
      </c>
      <c r="E530" t="s">
        <v>30</v>
      </c>
      <c r="F530" s="23" t="s">
        <v>24</v>
      </c>
      <c r="G530" s="23"/>
      <c r="H530" s="23">
        <v>0.89</v>
      </c>
      <c r="I530">
        <v>2</v>
      </c>
      <c r="J530" s="24" t="str">
        <f>VLOOKUP(H530,[1]Güteklasse!$B$4:$C$8,2)</f>
        <v>D</v>
      </c>
      <c r="K530" t="str">
        <f>VLOOKUP(E530,[1]Händleradressen!$B$3:$E$6,4,0)</f>
        <v>Hamburg</v>
      </c>
      <c r="L530" t="s">
        <v>22</v>
      </c>
      <c r="M530" s="21">
        <v>29</v>
      </c>
      <c r="N530" s="22">
        <v>52.29</v>
      </c>
      <c r="O530" s="22">
        <f t="shared" si="9"/>
        <v>1516.41</v>
      </c>
      <c r="P530" s="22"/>
    </row>
    <row r="531" spans="1:16" x14ac:dyDescent="0.25">
      <c r="A531" s="20">
        <v>526</v>
      </c>
      <c r="B531" t="s">
        <v>32</v>
      </c>
      <c r="C531" t="s">
        <v>25</v>
      </c>
      <c r="D531" t="s">
        <v>37</v>
      </c>
      <c r="E531" t="s">
        <v>23</v>
      </c>
      <c r="F531" s="23" t="s">
        <v>24</v>
      </c>
      <c r="G531" s="23" t="s">
        <v>24</v>
      </c>
      <c r="H531" s="23">
        <v>0.89</v>
      </c>
      <c r="I531">
        <v>4</v>
      </c>
      <c r="J531" s="24" t="str">
        <f>VLOOKUP(H531,[1]Güteklasse!$B$4:$C$8,2)</f>
        <v>D</v>
      </c>
      <c r="K531" t="str">
        <f>VLOOKUP(E531,[1]Händleradressen!$B$3:$E$6,4,0)</f>
        <v>Düsseldorf</v>
      </c>
      <c r="L531" t="s">
        <v>22</v>
      </c>
      <c r="M531" s="21">
        <v>16</v>
      </c>
      <c r="N531" s="22">
        <v>52.71</v>
      </c>
      <c r="O531" s="22">
        <f t="shared" si="9"/>
        <v>843.36</v>
      </c>
      <c r="P531" s="22"/>
    </row>
    <row r="532" spans="1:16" x14ac:dyDescent="0.25">
      <c r="A532" s="20">
        <v>527</v>
      </c>
      <c r="B532" t="s">
        <v>32</v>
      </c>
      <c r="C532" t="s">
        <v>31</v>
      </c>
      <c r="D532" t="s">
        <v>26</v>
      </c>
      <c r="E532" t="s">
        <v>23</v>
      </c>
      <c r="F532" s="23"/>
      <c r="G532" s="23"/>
      <c r="H532" s="23">
        <v>0.89</v>
      </c>
      <c r="I532">
        <v>5</v>
      </c>
      <c r="J532" s="24" t="str">
        <f>VLOOKUP(H532,[1]Güteklasse!$B$4:$C$8,2)</f>
        <v>D</v>
      </c>
      <c r="K532" t="str">
        <f>VLOOKUP(E532,[1]Händleradressen!$B$3:$E$6,4,0)</f>
        <v>Düsseldorf</v>
      </c>
      <c r="L532" t="s">
        <v>22</v>
      </c>
      <c r="M532" s="21">
        <v>8714</v>
      </c>
      <c r="N532" s="22">
        <v>45.56</v>
      </c>
      <c r="O532" s="22">
        <f t="shared" si="9"/>
        <v>397009.84</v>
      </c>
      <c r="P532" s="22"/>
    </row>
    <row r="533" spans="1:16" x14ac:dyDescent="0.25">
      <c r="A533" s="20">
        <v>528</v>
      </c>
      <c r="B533" t="s">
        <v>19</v>
      </c>
      <c r="C533" t="s">
        <v>36</v>
      </c>
      <c r="D533" t="s">
        <v>21</v>
      </c>
      <c r="E533" t="s">
        <v>39</v>
      </c>
      <c r="F533" s="23" t="s">
        <v>24</v>
      </c>
      <c r="G533" s="23"/>
      <c r="H533" s="23">
        <v>0.9</v>
      </c>
      <c r="I533">
        <v>4</v>
      </c>
      <c r="J533" s="24" t="str">
        <f>VLOOKUP(H533,[1]Güteklasse!$B$4:$C$8,2)</f>
        <v>D</v>
      </c>
      <c r="K533" t="e">
        <f>VLOOKUP(E533,[1]Händleradressen!$B$3:$E$6,4,0)</f>
        <v>#N/A</v>
      </c>
      <c r="L533" t="s">
        <v>27</v>
      </c>
      <c r="M533" s="21">
        <v>8465</v>
      </c>
      <c r="N533" s="22">
        <v>0.46</v>
      </c>
      <c r="O533" s="22">
        <f t="shared" si="9"/>
        <v>3893.9</v>
      </c>
      <c r="P533" s="22"/>
    </row>
    <row r="534" spans="1:16" x14ac:dyDescent="0.25">
      <c r="A534" s="20">
        <v>577</v>
      </c>
      <c r="B534" t="s">
        <v>32</v>
      </c>
      <c r="C534" t="s">
        <v>20</v>
      </c>
      <c r="D534" t="s">
        <v>26</v>
      </c>
      <c r="E534" t="s">
        <v>28</v>
      </c>
      <c r="F534" s="23" t="s">
        <v>24</v>
      </c>
      <c r="G534" s="23"/>
      <c r="H534" s="23">
        <v>0.96</v>
      </c>
      <c r="I534">
        <v>4</v>
      </c>
      <c r="J534" s="24" t="str">
        <f>VLOOKUP(H534,[1]Güteklasse!$B$4:$C$8,2)</f>
        <v>E</v>
      </c>
      <c r="K534" t="str">
        <f>VLOOKUP(E534,[1]Händleradressen!$B$3:$E$6,4,0)</f>
        <v>München</v>
      </c>
      <c r="L534" t="s">
        <v>27</v>
      </c>
      <c r="M534" s="21">
        <v>632</v>
      </c>
      <c r="N534" s="22">
        <v>0.63</v>
      </c>
      <c r="O534" s="22">
        <f t="shared" si="9"/>
        <v>398.16</v>
      </c>
      <c r="P534" s="22"/>
    </row>
    <row r="535" spans="1:16" x14ac:dyDescent="0.25">
      <c r="A535" s="20">
        <v>530</v>
      </c>
      <c r="B535" t="s">
        <v>32</v>
      </c>
      <c r="C535" t="s">
        <v>20</v>
      </c>
      <c r="D535" t="s">
        <v>26</v>
      </c>
      <c r="E535" t="s">
        <v>30</v>
      </c>
      <c r="F535" s="23" t="s">
        <v>24</v>
      </c>
      <c r="G535" s="23"/>
      <c r="H535" s="23">
        <v>0.9</v>
      </c>
      <c r="I535">
        <v>2</v>
      </c>
      <c r="J535" s="24" t="str">
        <f>VLOOKUP(H535,[1]Güteklasse!$B$4:$C$8,2)</f>
        <v>D</v>
      </c>
      <c r="K535" t="str">
        <f>VLOOKUP(E535,[1]Händleradressen!$B$3:$E$6,4,0)</f>
        <v>Hamburg</v>
      </c>
      <c r="L535" t="s">
        <v>27</v>
      </c>
      <c r="M535" s="21">
        <v>695</v>
      </c>
      <c r="N535" s="22">
        <v>0.98</v>
      </c>
      <c r="O535" s="22">
        <f t="shared" si="9"/>
        <v>681.1</v>
      </c>
      <c r="P535" s="22"/>
    </row>
    <row r="536" spans="1:16" x14ac:dyDescent="0.25">
      <c r="A536" s="20">
        <v>531</v>
      </c>
      <c r="B536" t="s">
        <v>32</v>
      </c>
      <c r="C536" t="s">
        <v>20</v>
      </c>
      <c r="D536" t="s">
        <v>21</v>
      </c>
      <c r="E536" t="s">
        <v>23</v>
      </c>
      <c r="F536" s="23" t="s">
        <v>24</v>
      </c>
      <c r="G536" s="23"/>
      <c r="H536" s="23">
        <v>0.9</v>
      </c>
      <c r="I536">
        <v>5</v>
      </c>
      <c r="J536" s="24" t="str">
        <f>VLOOKUP(H536,[1]Güteklasse!$B$4:$C$8,2)</f>
        <v>D</v>
      </c>
      <c r="K536" t="str">
        <f>VLOOKUP(E536,[1]Händleradressen!$B$3:$E$6,4,0)</f>
        <v>Düsseldorf</v>
      </c>
      <c r="L536" t="s">
        <v>22</v>
      </c>
      <c r="M536" s="21">
        <v>20</v>
      </c>
      <c r="N536" s="22">
        <v>53.12</v>
      </c>
      <c r="O536" s="22">
        <f t="shared" si="9"/>
        <v>1062.3999999999999</v>
      </c>
      <c r="P536" s="22"/>
    </row>
    <row r="537" spans="1:16" x14ac:dyDescent="0.25">
      <c r="A537" s="20">
        <v>532</v>
      </c>
      <c r="B537" t="s">
        <v>19</v>
      </c>
      <c r="C537" t="s">
        <v>36</v>
      </c>
      <c r="D537" t="s">
        <v>37</v>
      </c>
      <c r="E537" t="s">
        <v>38</v>
      </c>
      <c r="F537" s="23" t="s">
        <v>24</v>
      </c>
      <c r="G537" s="23"/>
      <c r="H537" s="23">
        <v>0.91</v>
      </c>
      <c r="I537">
        <v>2</v>
      </c>
      <c r="J537" s="24" t="str">
        <f>VLOOKUP(H537,[1]Güteklasse!$B$4:$C$8,2)</f>
        <v>E</v>
      </c>
      <c r="K537" t="str">
        <f>VLOOKUP(E537,[1]Händleradressen!$B$3:$E$6,4,0)</f>
        <v>Köln</v>
      </c>
      <c r="L537" t="s">
        <v>27</v>
      </c>
      <c r="M537" s="21">
        <v>4468</v>
      </c>
      <c r="N537" s="22">
        <v>0.4</v>
      </c>
      <c r="O537" s="22">
        <f t="shared" si="9"/>
        <v>1787.2</v>
      </c>
      <c r="P537" s="22"/>
    </row>
    <row r="538" spans="1:16" x14ac:dyDescent="0.25">
      <c r="A538" s="20">
        <v>533</v>
      </c>
      <c r="B538" t="s">
        <v>19</v>
      </c>
      <c r="C538" t="s">
        <v>20</v>
      </c>
      <c r="D538" t="s">
        <v>33</v>
      </c>
      <c r="E538" t="s">
        <v>30</v>
      </c>
      <c r="F538" s="23" t="s">
        <v>24</v>
      </c>
      <c r="G538" s="23"/>
      <c r="H538" s="23">
        <v>0.91</v>
      </c>
      <c r="I538">
        <v>1</v>
      </c>
      <c r="J538" s="24" t="str">
        <f>VLOOKUP(H538,[1]Güteklasse!$B$4:$C$8,2)</f>
        <v>E</v>
      </c>
      <c r="K538" t="str">
        <f>VLOOKUP(E538,[1]Händleradressen!$B$3:$E$6,4,0)</f>
        <v>Hamburg</v>
      </c>
      <c r="L538" t="s">
        <v>22</v>
      </c>
      <c r="M538" s="21">
        <v>459</v>
      </c>
      <c r="N538" s="22">
        <v>46.3</v>
      </c>
      <c r="O538" s="22">
        <f t="shared" si="9"/>
        <v>21251.699999999997</v>
      </c>
      <c r="P538" s="22"/>
    </row>
    <row r="539" spans="1:16" x14ac:dyDescent="0.25">
      <c r="A539" s="20">
        <v>534</v>
      </c>
      <c r="B539" t="s">
        <v>19</v>
      </c>
      <c r="C539" t="s">
        <v>36</v>
      </c>
      <c r="D539" t="s">
        <v>21</v>
      </c>
      <c r="E539" t="s">
        <v>38</v>
      </c>
      <c r="F539" s="23" t="s">
        <v>24</v>
      </c>
      <c r="G539" s="23" t="s">
        <v>24</v>
      </c>
      <c r="H539" s="23">
        <v>0.91</v>
      </c>
      <c r="I539">
        <v>5</v>
      </c>
      <c r="J539" s="24" t="str">
        <f>VLOOKUP(H539,[1]Güteklasse!$B$4:$C$8,2)</f>
        <v>E</v>
      </c>
      <c r="K539" t="str">
        <f>VLOOKUP(E539,[1]Händleradressen!$B$3:$E$6,4,0)</f>
        <v>Köln</v>
      </c>
      <c r="L539" t="s">
        <v>22</v>
      </c>
      <c r="M539" s="21">
        <v>543</v>
      </c>
      <c r="N539" s="22">
        <v>48.45</v>
      </c>
      <c r="O539" s="22">
        <f t="shared" si="9"/>
        <v>26308.350000000002</v>
      </c>
      <c r="P539" s="22"/>
    </row>
    <row r="540" spans="1:16" x14ac:dyDescent="0.25">
      <c r="A540" s="20">
        <v>535</v>
      </c>
      <c r="B540" t="s">
        <v>29</v>
      </c>
      <c r="C540" t="s">
        <v>31</v>
      </c>
      <c r="D540" t="s">
        <v>34</v>
      </c>
      <c r="E540" t="s">
        <v>38</v>
      </c>
      <c r="F540" s="23" t="s">
        <v>24</v>
      </c>
      <c r="G540" s="23"/>
      <c r="H540" s="23">
        <v>0.91</v>
      </c>
      <c r="I540">
        <v>1</v>
      </c>
      <c r="J540" s="24" t="str">
        <f>VLOOKUP(H540,[1]Güteklasse!$B$4:$C$8,2)</f>
        <v>E</v>
      </c>
      <c r="K540" t="str">
        <f>VLOOKUP(E540,[1]Händleradressen!$B$3:$E$6,4,0)</f>
        <v>Köln</v>
      </c>
      <c r="L540" t="s">
        <v>27</v>
      </c>
      <c r="M540" s="21">
        <v>891</v>
      </c>
      <c r="N540" s="22">
        <v>0.82</v>
      </c>
      <c r="O540" s="22">
        <f t="shared" si="9"/>
        <v>730.62</v>
      </c>
      <c r="P540" s="22"/>
    </row>
    <row r="541" spans="1:16" x14ac:dyDescent="0.25">
      <c r="A541" s="20">
        <v>536</v>
      </c>
      <c r="B541" t="s">
        <v>29</v>
      </c>
      <c r="C541" t="s">
        <v>25</v>
      </c>
      <c r="D541" t="s">
        <v>35</v>
      </c>
      <c r="E541" t="s">
        <v>28</v>
      </c>
      <c r="F541" s="23" t="s">
        <v>24</v>
      </c>
      <c r="G541" s="23" t="s">
        <v>24</v>
      </c>
      <c r="H541" s="23">
        <v>0.91</v>
      </c>
      <c r="I541">
        <v>3</v>
      </c>
      <c r="J541" s="24" t="str">
        <f>VLOOKUP(H541,[1]Güteklasse!$B$4:$C$8,2)</f>
        <v>E</v>
      </c>
      <c r="K541" t="str">
        <f>VLOOKUP(E541,[1]Händleradressen!$B$3:$E$6,4,0)</f>
        <v>München</v>
      </c>
      <c r="L541" t="s">
        <v>22</v>
      </c>
      <c r="M541" s="21">
        <v>23</v>
      </c>
      <c r="N541" s="22">
        <v>48.49</v>
      </c>
      <c r="O541" s="22">
        <f t="shared" si="9"/>
        <v>1115.27</v>
      </c>
      <c r="P541" s="22"/>
    </row>
    <row r="542" spans="1:16" x14ac:dyDescent="0.25">
      <c r="A542" s="20">
        <v>561</v>
      </c>
      <c r="B542" t="s">
        <v>32</v>
      </c>
      <c r="C542" t="s">
        <v>36</v>
      </c>
      <c r="D542" t="s">
        <v>21</v>
      </c>
      <c r="E542" t="s">
        <v>23</v>
      </c>
      <c r="F542" s="23" t="s">
        <v>24</v>
      </c>
      <c r="G542" s="23" t="s">
        <v>24</v>
      </c>
      <c r="H542" s="23">
        <v>0.94</v>
      </c>
      <c r="I542">
        <v>2</v>
      </c>
      <c r="J542" s="24" t="str">
        <f>VLOOKUP(H542,[1]Güteklasse!$B$4:$C$8,2)</f>
        <v>E</v>
      </c>
      <c r="K542" t="str">
        <f>VLOOKUP(E542,[1]Händleradressen!$B$3:$E$6,4,0)</f>
        <v>Düsseldorf</v>
      </c>
      <c r="L542" t="s">
        <v>22</v>
      </c>
      <c r="M542" s="21">
        <v>8</v>
      </c>
      <c r="N542" s="22">
        <v>50.3</v>
      </c>
      <c r="O542" s="22">
        <f t="shared" si="9"/>
        <v>402.4</v>
      </c>
      <c r="P542" s="22"/>
    </row>
    <row r="543" spans="1:16" x14ac:dyDescent="0.25">
      <c r="A543" s="20">
        <v>208</v>
      </c>
      <c r="B543" t="s">
        <v>32</v>
      </c>
      <c r="C543" t="s">
        <v>36</v>
      </c>
      <c r="D543" t="s">
        <v>37</v>
      </c>
      <c r="E543" t="s">
        <v>23</v>
      </c>
      <c r="F543" s="23" t="s">
        <v>24</v>
      </c>
      <c r="G543" s="23" t="s">
        <v>24</v>
      </c>
      <c r="H543" s="23">
        <v>0.35</v>
      </c>
      <c r="I543">
        <v>2</v>
      </c>
      <c r="J543" s="24" t="str">
        <f>VLOOKUP(H543,[1]Güteklasse!$B$4:$C$8,2)</f>
        <v>B</v>
      </c>
      <c r="K543" t="str">
        <f>VLOOKUP(E543,[1]Händleradressen!$B$3:$E$6,4,0)</f>
        <v>Düsseldorf</v>
      </c>
      <c r="L543" t="s">
        <v>22</v>
      </c>
      <c r="M543" s="21">
        <v>8</v>
      </c>
      <c r="N543" s="22">
        <v>51.47</v>
      </c>
      <c r="O543" s="22">
        <f t="shared" si="9"/>
        <v>411.76</v>
      </c>
      <c r="P543" s="22"/>
    </row>
    <row r="544" spans="1:16" x14ac:dyDescent="0.25">
      <c r="A544" s="20">
        <v>539</v>
      </c>
      <c r="B544" t="s">
        <v>19</v>
      </c>
      <c r="C544" t="s">
        <v>31</v>
      </c>
      <c r="D544" t="s">
        <v>33</v>
      </c>
      <c r="E544" t="s">
        <v>23</v>
      </c>
      <c r="F544" s="23" t="s">
        <v>24</v>
      </c>
      <c r="G544" s="23"/>
      <c r="H544" s="23">
        <v>0.92</v>
      </c>
      <c r="I544">
        <v>3</v>
      </c>
      <c r="J544" s="24" t="str">
        <f>VLOOKUP(H544,[1]Güteklasse!$B$4:$C$8,2)</f>
        <v>E</v>
      </c>
      <c r="K544" t="str">
        <f>VLOOKUP(E544,[1]Händleradressen!$B$3:$E$6,4,0)</f>
        <v>Düsseldorf</v>
      </c>
      <c r="L544" t="s">
        <v>22</v>
      </c>
      <c r="M544" s="21">
        <v>778</v>
      </c>
      <c r="N544" s="22">
        <v>49.74</v>
      </c>
      <c r="O544" s="22">
        <f t="shared" si="9"/>
        <v>38697.72</v>
      </c>
      <c r="P544" s="22"/>
    </row>
    <row r="545" spans="1:16" x14ac:dyDescent="0.25">
      <c r="A545" s="20">
        <v>198</v>
      </c>
      <c r="B545" t="s">
        <v>29</v>
      </c>
      <c r="C545" t="s">
        <v>25</v>
      </c>
      <c r="D545" t="s">
        <v>37</v>
      </c>
      <c r="E545" t="s">
        <v>23</v>
      </c>
      <c r="F545" s="23" t="s">
        <v>24</v>
      </c>
      <c r="G545" s="23" t="s">
        <v>24</v>
      </c>
      <c r="H545" s="23">
        <v>0.34</v>
      </c>
      <c r="I545">
        <v>4</v>
      </c>
      <c r="J545" s="24" t="str">
        <f>VLOOKUP(H545,[1]Güteklasse!$B$4:$C$8,2)</f>
        <v>B</v>
      </c>
      <c r="K545" t="str">
        <f>VLOOKUP(E545,[1]Händleradressen!$B$3:$E$6,4,0)</f>
        <v>Düsseldorf</v>
      </c>
      <c r="L545" t="s">
        <v>22</v>
      </c>
      <c r="M545" s="21">
        <v>9</v>
      </c>
      <c r="N545" s="22">
        <v>46.09</v>
      </c>
      <c r="O545" s="22">
        <f t="shared" si="9"/>
        <v>414.81000000000006</v>
      </c>
      <c r="P545" s="22"/>
    </row>
    <row r="546" spans="1:16" x14ac:dyDescent="0.25">
      <c r="A546" s="20">
        <v>393</v>
      </c>
      <c r="B546" t="s">
        <v>29</v>
      </c>
      <c r="C546" t="s">
        <v>25</v>
      </c>
      <c r="D546" t="s">
        <v>37</v>
      </c>
      <c r="E546" t="s">
        <v>30</v>
      </c>
      <c r="F546" s="23" t="s">
        <v>24</v>
      </c>
      <c r="G546" s="23" t="s">
        <v>24</v>
      </c>
      <c r="H546" s="23">
        <v>0.65</v>
      </c>
      <c r="I546">
        <v>3</v>
      </c>
      <c r="J546" s="24" t="str">
        <f>VLOOKUP(H546,[1]Güteklasse!$B$4:$C$8,2)</f>
        <v>D</v>
      </c>
      <c r="K546" t="str">
        <f>VLOOKUP(E546,[1]Händleradressen!$B$3:$E$6,4,0)</f>
        <v>Hamburg</v>
      </c>
      <c r="L546" t="s">
        <v>22</v>
      </c>
      <c r="M546" s="21">
        <v>9</v>
      </c>
      <c r="N546" s="22">
        <v>47.37</v>
      </c>
      <c r="O546" s="22">
        <f t="shared" si="9"/>
        <v>426.33</v>
      </c>
      <c r="P546" s="22"/>
    </row>
    <row r="547" spans="1:16" x14ac:dyDescent="0.25">
      <c r="A547" s="20">
        <v>212</v>
      </c>
      <c r="B547" t="s">
        <v>19</v>
      </c>
      <c r="C547" t="s">
        <v>20</v>
      </c>
      <c r="D547" t="s">
        <v>37</v>
      </c>
      <c r="E547" t="s">
        <v>30</v>
      </c>
      <c r="F547" s="23" t="s">
        <v>24</v>
      </c>
      <c r="G547" s="23"/>
      <c r="H547" s="23">
        <v>0.36</v>
      </c>
      <c r="I547">
        <v>3</v>
      </c>
      <c r="J547" s="24" t="str">
        <f>VLOOKUP(H547,[1]Güteklasse!$B$4:$C$8,2)</f>
        <v>B</v>
      </c>
      <c r="K547" t="str">
        <f>VLOOKUP(E547,[1]Händleradressen!$B$3:$E$6,4,0)</f>
        <v>Hamburg</v>
      </c>
      <c r="L547" t="s">
        <v>27</v>
      </c>
      <c r="M547" s="21">
        <v>1235</v>
      </c>
      <c r="N547" s="22">
        <v>0.35</v>
      </c>
      <c r="O547" s="22">
        <f t="shared" si="9"/>
        <v>432.25</v>
      </c>
      <c r="P547" s="22"/>
    </row>
    <row r="548" spans="1:16" x14ac:dyDescent="0.25">
      <c r="A548" s="20">
        <v>453</v>
      </c>
      <c r="B548" t="s">
        <v>19</v>
      </c>
      <c r="C548" t="s">
        <v>36</v>
      </c>
      <c r="D548" t="s">
        <v>34</v>
      </c>
      <c r="E548" t="s">
        <v>42</v>
      </c>
      <c r="F548" s="23"/>
      <c r="G548" s="23"/>
      <c r="H548" s="23">
        <v>0.76</v>
      </c>
      <c r="I548">
        <v>3</v>
      </c>
      <c r="J548" s="24" t="str">
        <f>VLOOKUP(H548,[1]Güteklasse!$B$4:$C$8,2)</f>
        <v>D</v>
      </c>
      <c r="K548" t="e">
        <f>VLOOKUP(E548,[1]Händleradressen!$B$3:$E$6,4,0)</f>
        <v>#N/A</v>
      </c>
      <c r="L548" t="s">
        <v>27</v>
      </c>
      <c r="M548" s="21">
        <v>521</v>
      </c>
      <c r="N548" s="22">
        <v>0.83</v>
      </c>
      <c r="O548" s="22">
        <f t="shared" si="9"/>
        <v>432.43</v>
      </c>
      <c r="P548" s="22"/>
    </row>
    <row r="549" spans="1:16" x14ac:dyDescent="0.25">
      <c r="A549" s="20">
        <v>435</v>
      </c>
      <c r="B549" t="s">
        <v>19</v>
      </c>
      <c r="C549" t="s">
        <v>20</v>
      </c>
      <c r="D549" t="s">
        <v>37</v>
      </c>
      <c r="E549" t="s">
        <v>30</v>
      </c>
      <c r="F549" s="23"/>
      <c r="G549" s="23"/>
      <c r="H549" s="23">
        <v>0.73</v>
      </c>
      <c r="I549">
        <v>1</v>
      </c>
      <c r="J549" s="24" t="str">
        <f>VLOOKUP(H549,[1]Güteklasse!$B$4:$C$8,2)</f>
        <v>D</v>
      </c>
      <c r="K549" t="str">
        <f>VLOOKUP(E549,[1]Händleradressen!$B$3:$E$6,4,0)</f>
        <v>Hamburg</v>
      </c>
      <c r="L549" t="s">
        <v>27</v>
      </c>
      <c r="M549" s="21">
        <v>753</v>
      </c>
      <c r="N549" s="22">
        <v>0.57999999999999996</v>
      </c>
      <c r="O549" s="22">
        <f t="shared" si="9"/>
        <v>436.73999999999995</v>
      </c>
      <c r="P549" s="22"/>
    </row>
    <row r="550" spans="1:16" x14ac:dyDescent="0.25">
      <c r="A550" s="20">
        <v>545</v>
      </c>
      <c r="B550" t="s">
        <v>32</v>
      </c>
      <c r="C550" t="s">
        <v>20</v>
      </c>
      <c r="D550" t="s">
        <v>33</v>
      </c>
      <c r="E550" t="s">
        <v>38</v>
      </c>
      <c r="F550" s="23" t="s">
        <v>24</v>
      </c>
      <c r="G550" s="23"/>
      <c r="H550" s="23">
        <v>0.92</v>
      </c>
      <c r="I550">
        <v>3</v>
      </c>
      <c r="J550" s="24" t="str">
        <f>VLOOKUP(H550,[1]Güteklasse!$B$4:$C$8,2)</f>
        <v>E</v>
      </c>
      <c r="K550" t="str">
        <f>VLOOKUP(E550,[1]Händleradressen!$B$3:$E$6,4,0)</f>
        <v>Köln</v>
      </c>
      <c r="L550" t="s">
        <v>22</v>
      </c>
      <c r="M550" s="21">
        <v>26</v>
      </c>
      <c r="N550" s="22">
        <v>48.3</v>
      </c>
      <c r="O550" s="22">
        <f t="shared" si="9"/>
        <v>1255.8</v>
      </c>
      <c r="P550" s="22"/>
    </row>
    <row r="551" spans="1:16" x14ac:dyDescent="0.25">
      <c r="A551" s="20">
        <v>234</v>
      </c>
      <c r="B551" t="s">
        <v>19</v>
      </c>
      <c r="C551" t="s">
        <v>36</v>
      </c>
      <c r="D551" t="s">
        <v>26</v>
      </c>
      <c r="E551" t="s">
        <v>30</v>
      </c>
      <c r="F551" s="23" t="s">
        <v>24</v>
      </c>
      <c r="G551" s="23"/>
      <c r="H551" s="23">
        <v>0.39</v>
      </c>
      <c r="I551">
        <v>4</v>
      </c>
      <c r="J551" s="24" t="str">
        <f>VLOOKUP(H551,[1]Güteklasse!$B$4:$C$8,2)</f>
        <v>B</v>
      </c>
      <c r="K551" t="str">
        <f>VLOOKUP(E551,[1]Händleradressen!$B$3:$E$6,4,0)</f>
        <v>Hamburg</v>
      </c>
      <c r="L551" t="s">
        <v>27</v>
      </c>
      <c r="M551" s="21">
        <v>4887</v>
      </c>
      <c r="N551" s="22">
        <v>0.09</v>
      </c>
      <c r="O551" s="22">
        <f t="shared" si="9"/>
        <v>439.83</v>
      </c>
      <c r="P551" s="22"/>
    </row>
    <row r="552" spans="1:16" x14ac:dyDescent="0.25">
      <c r="A552" s="20">
        <v>547</v>
      </c>
      <c r="B552" t="s">
        <v>19</v>
      </c>
      <c r="C552" t="s">
        <v>25</v>
      </c>
      <c r="D552" t="s">
        <v>34</v>
      </c>
      <c r="E552" t="s">
        <v>38</v>
      </c>
      <c r="F552" s="23" t="s">
        <v>24</v>
      </c>
      <c r="G552" s="23"/>
      <c r="H552" s="23">
        <v>0.93</v>
      </c>
      <c r="I552">
        <v>2</v>
      </c>
      <c r="J552" s="24" t="str">
        <f>VLOOKUP(H552,[1]Güteklasse!$B$4:$C$8,2)</f>
        <v>E</v>
      </c>
      <c r="K552" t="str">
        <f>VLOOKUP(E552,[1]Händleradressen!$B$3:$E$6,4,0)</f>
        <v>Köln</v>
      </c>
      <c r="L552" t="s">
        <v>27</v>
      </c>
      <c r="M552" s="21">
        <v>5153</v>
      </c>
      <c r="N552" s="22">
        <v>0.17</v>
      </c>
      <c r="O552" s="22">
        <f t="shared" si="9"/>
        <v>876.0100000000001</v>
      </c>
      <c r="P552" s="22"/>
    </row>
    <row r="553" spans="1:16" x14ac:dyDescent="0.25">
      <c r="A553" s="20">
        <v>438</v>
      </c>
      <c r="B553" t="s">
        <v>32</v>
      </c>
      <c r="C553" t="s">
        <v>20</v>
      </c>
      <c r="D553" t="s">
        <v>33</v>
      </c>
      <c r="E553" t="s">
        <v>38</v>
      </c>
      <c r="F553" s="23" t="s">
        <v>24</v>
      </c>
      <c r="G553" s="23"/>
      <c r="H553" s="23">
        <v>0.73</v>
      </c>
      <c r="I553">
        <v>4</v>
      </c>
      <c r="J553" s="24" t="str">
        <f>VLOOKUP(H553,[1]Güteklasse!$B$4:$C$8,2)</f>
        <v>D</v>
      </c>
      <c r="K553" t="str">
        <f>VLOOKUP(E553,[1]Händleradressen!$B$3:$E$6,4,0)</f>
        <v>Köln</v>
      </c>
      <c r="L553" t="s">
        <v>27</v>
      </c>
      <c r="M553" s="21">
        <v>815</v>
      </c>
      <c r="N553" s="22">
        <v>0.54</v>
      </c>
      <c r="O553" s="22">
        <f t="shared" si="9"/>
        <v>440.1</v>
      </c>
      <c r="P553" s="22"/>
    </row>
    <row r="554" spans="1:16" x14ac:dyDescent="0.25">
      <c r="A554" s="20">
        <v>90</v>
      </c>
      <c r="B554" t="s">
        <v>29</v>
      </c>
      <c r="C554" t="s">
        <v>20</v>
      </c>
      <c r="D554" t="s">
        <v>37</v>
      </c>
      <c r="E554" t="s">
        <v>28</v>
      </c>
      <c r="F554" s="23" t="s">
        <v>24</v>
      </c>
      <c r="G554" s="23"/>
      <c r="H554" s="23">
        <v>0.16</v>
      </c>
      <c r="I554">
        <v>2</v>
      </c>
      <c r="J554" s="24" t="str">
        <f>VLOOKUP(H554,[1]Güteklasse!$B$4:$C$8,2)</f>
        <v>A</v>
      </c>
      <c r="K554" t="str">
        <f>VLOOKUP(E554,[1]Händleradressen!$B$3:$E$6,4,0)</f>
        <v>München</v>
      </c>
      <c r="L554" t="s">
        <v>27</v>
      </c>
      <c r="M554" s="21">
        <v>555</v>
      </c>
      <c r="N554" s="22">
        <v>0.8</v>
      </c>
      <c r="O554" s="22">
        <f t="shared" si="9"/>
        <v>444</v>
      </c>
      <c r="P554" s="22"/>
    </row>
    <row r="555" spans="1:16" x14ac:dyDescent="0.25">
      <c r="A555" s="20">
        <v>550</v>
      </c>
      <c r="B555" t="s">
        <v>29</v>
      </c>
      <c r="C555" t="s">
        <v>20</v>
      </c>
      <c r="D555" t="s">
        <v>34</v>
      </c>
      <c r="E555" t="s">
        <v>23</v>
      </c>
      <c r="F555" s="23" t="s">
        <v>24</v>
      </c>
      <c r="G555" s="23" t="s">
        <v>24</v>
      </c>
      <c r="H555" s="23">
        <v>0.93</v>
      </c>
      <c r="I555">
        <v>1</v>
      </c>
      <c r="J555" s="24" t="str">
        <f>VLOOKUP(H555,[1]Güteklasse!$B$4:$C$8,2)</f>
        <v>E</v>
      </c>
      <c r="K555" t="str">
        <f>VLOOKUP(E555,[1]Händleradressen!$B$3:$E$6,4,0)</f>
        <v>Düsseldorf</v>
      </c>
      <c r="L555" t="s">
        <v>22</v>
      </c>
      <c r="M555" s="21">
        <v>11</v>
      </c>
      <c r="N555" s="22">
        <v>52.31</v>
      </c>
      <c r="O555" s="22">
        <f t="shared" si="9"/>
        <v>575.41000000000008</v>
      </c>
      <c r="P555" s="22"/>
    </row>
    <row r="556" spans="1:16" x14ac:dyDescent="0.25">
      <c r="A556" s="20">
        <v>551</v>
      </c>
      <c r="B556" t="s">
        <v>29</v>
      </c>
      <c r="C556" t="s">
        <v>20</v>
      </c>
      <c r="D556" t="s">
        <v>35</v>
      </c>
      <c r="E556" t="s">
        <v>38</v>
      </c>
      <c r="F556" s="23" t="s">
        <v>24</v>
      </c>
      <c r="G556" s="23"/>
      <c r="H556" s="23">
        <v>0.93</v>
      </c>
      <c r="I556">
        <v>3</v>
      </c>
      <c r="J556" s="24" t="str">
        <f>VLOOKUP(H556,[1]Güteklasse!$B$4:$C$8,2)</f>
        <v>E</v>
      </c>
      <c r="K556" t="str">
        <f>VLOOKUP(E556,[1]Händleradressen!$B$3:$E$6,4,0)</f>
        <v>Köln</v>
      </c>
      <c r="L556" t="s">
        <v>22</v>
      </c>
      <c r="M556" s="21">
        <v>19</v>
      </c>
      <c r="N556" s="22">
        <v>45.03</v>
      </c>
      <c r="O556" s="22">
        <f t="shared" si="9"/>
        <v>855.57</v>
      </c>
      <c r="P556" s="22"/>
    </row>
    <row r="557" spans="1:16" x14ac:dyDescent="0.25">
      <c r="A557" s="20">
        <v>417</v>
      </c>
      <c r="B557" t="s">
        <v>19</v>
      </c>
      <c r="C557" t="s">
        <v>36</v>
      </c>
      <c r="D557" t="s">
        <v>21</v>
      </c>
      <c r="E557" t="s">
        <v>30</v>
      </c>
      <c r="F557" s="23" t="s">
        <v>24</v>
      </c>
      <c r="G557" s="23"/>
      <c r="H557" s="23">
        <v>0.71</v>
      </c>
      <c r="I557">
        <v>4</v>
      </c>
      <c r="J557" s="24" t="str">
        <f>VLOOKUP(H557,[1]Güteklasse!$B$4:$C$8,2)</f>
        <v>D</v>
      </c>
      <c r="K557" t="str">
        <f>VLOOKUP(E557,[1]Händleradressen!$B$3:$E$6,4,0)</f>
        <v>Hamburg</v>
      </c>
      <c r="L557" t="s">
        <v>27</v>
      </c>
      <c r="M557" s="21">
        <v>4512</v>
      </c>
      <c r="N557" s="22">
        <v>0.1</v>
      </c>
      <c r="O557" s="22">
        <f t="shared" si="9"/>
        <v>451.20000000000005</v>
      </c>
      <c r="P557" s="22"/>
    </row>
    <row r="558" spans="1:16" x14ac:dyDescent="0.25">
      <c r="A558" s="20">
        <v>553</v>
      </c>
      <c r="B558" t="s">
        <v>32</v>
      </c>
      <c r="C558" t="s">
        <v>36</v>
      </c>
      <c r="D558" t="s">
        <v>26</v>
      </c>
      <c r="E558" t="s">
        <v>38</v>
      </c>
      <c r="F558" s="23" t="s">
        <v>24</v>
      </c>
      <c r="G558" s="23" t="s">
        <v>24</v>
      </c>
      <c r="H558" s="23">
        <v>0.93</v>
      </c>
      <c r="I558">
        <v>4</v>
      </c>
      <c r="J558" s="24" t="str">
        <f>VLOOKUP(H558,[1]Güteklasse!$B$4:$C$8,2)</f>
        <v>E</v>
      </c>
      <c r="K558" t="str">
        <f>VLOOKUP(E558,[1]Händleradressen!$B$3:$E$6,4,0)</f>
        <v>Köln</v>
      </c>
      <c r="L558" t="s">
        <v>22</v>
      </c>
      <c r="M558" s="21">
        <v>46</v>
      </c>
      <c r="N558" s="22">
        <v>45.98</v>
      </c>
      <c r="O558" s="22">
        <f t="shared" si="9"/>
        <v>2115.08</v>
      </c>
      <c r="P558" s="22"/>
    </row>
    <row r="559" spans="1:16" x14ac:dyDescent="0.25">
      <c r="A559" s="20">
        <v>554</v>
      </c>
      <c r="B559" t="s">
        <v>32</v>
      </c>
      <c r="C559" t="s">
        <v>36</v>
      </c>
      <c r="D559" t="s">
        <v>34</v>
      </c>
      <c r="E559" t="s">
        <v>23</v>
      </c>
      <c r="F559" s="23" t="s">
        <v>24</v>
      </c>
      <c r="G559" s="23" t="s">
        <v>24</v>
      </c>
      <c r="H559" s="23">
        <v>0.93</v>
      </c>
      <c r="I559">
        <v>2</v>
      </c>
      <c r="J559" s="24" t="str">
        <f>VLOOKUP(H559,[1]Güteklasse!$B$4:$C$8,2)</f>
        <v>E</v>
      </c>
      <c r="K559" t="str">
        <f>VLOOKUP(E559,[1]Händleradressen!$B$3:$E$6,4,0)</f>
        <v>Düsseldorf</v>
      </c>
      <c r="L559" t="s">
        <v>22</v>
      </c>
      <c r="M559" s="21">
        <v>44</v>
      </c>
      <c r="N559" s="22">
        <v>52.51</v>
      </c>
      <c r="O559" s="22">
        <f t="shared" si="9"/>
        <v>2310.44</v>
      </c>
      <c r="P559" s="22"/>
    </row>
    <row r="560" spans="1:16" x14ac:dyDescent="0.25">
      <c r="A560" s="20">
        <v>555</v>
      </c>
      <c r="B560" t="s">
        <v>19</v>
      </c>
      <c r="C560" t="s">
        <v>36</v>
      </c>
      <c r="D560" t="s">
        <v>21</v>
      </c>
      <c r="E560" t="s">
        <v>38</v>
      </c>
      <c r="F560" s="23"/>
      <c r="G560" s="23"/>
      <c r="H560" s="23">
        <v>0.94</v>
      </c>
      <c r="I560">
        <v>1</v>
      </c>
      <c r="J560" s="24" t="str">
        <f>VLOOKUP(H560,[1]Güteklasse!$B$4:$C$8,2)</f>
        <v>E</v>
      </c>
      <c r="K560" t="str">
        <f>VLOOKUP(E560,[1]Händleradressen!$B$3:$E$6,4,0)</f>
        <v>Köln</v>
      </c>
      <c r="L560" t="s">
        <v>22</v>
      </c>
      <c r="M560" s="21">
        <v>645</v>
      </c>
      <c r="N560" s="22">
        <v>52.75</v>
      </c>
      <c r="O560" s="22">
        <f t="shared" si="9"/>
        <v>34023.75</v>
      </c>
      <c r="P560" s="22"/>
    </row>
    <row r="561" spans="1:16" x14ac:dyDescent="0.25">
      <c r="A561" s="20">
        <v>324</v>
      </c>
      <c r="B561" t="s">
        <v>29</v>
      </c>
      <c r="C561" t="s">
        <v>20</v>
      </c>
      <c r="D561" t="s">
        <v>26</v>
      </c>
      <c r="E561" t="s">
        <v>28</v>
      </c>
      <c r="F561" s="23" t="s">
        <v>24</v>
      </c>
      <c r="G561" s="23"/>
      <c r="H561" s="23">
        <v>0.54</v>
      </c>
      <c r="I561">
        <v>4</v>
      </c>
      <c r="J561" s="24" t="str">
        <f>VLOOKUP(H561,[1]Güteklasse!$B$4:$C$8,2)</f>
        <v>C</v>
      </c>
      <c r="K561" t="str">
        <f>VLOOKUP(E561,[1]Händleradressen!$B$3:$E$6,4,0)</f>
        <v>München</v>
      </c>
      <c r="L561" t="s">
        <v>27</v>
      </c>
      <c r="M561" s="21">
        <v>871</v>
      </c>
      <c r="N561" s="22">
        <v>0.52</v>
      </c>
      <c r="O561" s="22">
        <f t="shared" si="9"/>
        <v>452.92</v>
      </c>
      <c r="P561" s="22"/>
    </row>
    <row r="562" spans="1:16" x14ac:dyDescent="0.25">
      <c r="A562" s="20">
        <v>557</v>
      </c>
      <c r="B562" t="s">
        <v>29</v>
      </c>
      <c r="C562" t="s">
        <v>36</v>
      </c>
      <c r="D562" t="s">
        <v>26</v>
      </c>
      <c r="E562" t="s">
        <v>30</v>
      </c>
      <c r="F562" s="23" t="s">
        <v>24</v>
      </c>
      <c r="G562" s="23" t="s">
        <v>24</v>
      </c>
      <c r="H562" s="23">
        <v>0.94</v>
      </c>
      <c r="I562">
        <v>4</v>
      </c>
      <c r="J562" s="24" t="str">
        <f>VLOOKUP(H562,[1]Güteklasse!$B$4:$C$8,2)</f>
        <v>E</v>
      </c>
      <c r="K562" t="str">
        <f>VLOOKUP(E562,[1]Händleradressen!$B$3:$E$6,4,0)</f>
        <v>Hamburg</v>
      </c>
      <c r="L562" t="s">
        <v>22</v>
      </c>
      <c r="M562" s="21">
        <v>13</v>
      </c>
      <c r="N562" s="22">
        <v>52.14</v>
      </c>
      <c r="O562" s="22">
        <f t="shared" si="9"/>
        <v>677.82</v>
      </c>
      <c r="P562" s="22"/>
    </row>
    <row r="563" spans="1:16" x14ac:dyDescent="0.25">
      <c r="A563" s="20">
        <v>558</v>
      </c>
      <c r="B563" t="s">
        <v>29</v>
      </c>
      <c r="C563" t="s">
        <v>36</v>
      </c>
      <c r="D563" t="s">
        <v>21</v>
      </c>
      <c r="E563" t="s">
        <v>38</v>
      </c>
      <c r="F563" s="23"/>
      <c r="G563" s="23"/>
      <c r="H563" s="23">
        <v>0.94</v>
      </c>
      <c r="I563">
        <v>2</v>
      </c>
      <c r="J563" s="24" t="str">
        <f>VLOOKUP(H563,[1]Güteklasse!$B$4:$C$8,2)</f>
        <v>E</v>
      </c>
      <c r="K563" t="str">
        <f>VLOOKUP(E563,[1]Händleradressen!$B$3:$E$6,4,0)</f>
        <v>Köln</v>
      </c>
      <c r="L563" t="s">
        <v>22</v>
      </c>
      <c r="M563" s="21">
        <v>49</v>
      </c>
      <c r="N563" s="22">
        <v>54.66</v>
      </c>
      <c r="O563" s="22">
        <f t="shared" si="9"/>
        <v>2678.3399999999997</v>
      </c>
      <c r="P563" s="22"/>
    </row>
    <row r="564" spans="1:16" x14ac:dyDescent="0.25">
      <c r="A564" s="20">
        <v>246</v>
      </c>
      <c r="B564" t="s">
        <v>29</v>
      </c>
      <c r="C564" t="s">
        <v>20</v>
      </c>
      <c r="D564" t="s">
        <v>34</v>
      </c>
      <c r="E564" t="s">
        <v>23</v>
      </c>
      <c r="F564" s="23" t="s">
        <v>24</v>
      </c>
      <c r="G564" s="23"/>
      <c r="H564" s="23">
        <v>0.4</v>
      </c>
      <c r="I564">
        <v>2</v>
      </c>
      <c r="J564" s="24" t="str">
        <f>VLOOKUP(H564,[1]Güteklasse!$B$4:$C$8,2)</f>
        <v>B</v>
      </c>
      <c r="K564" t="str">
        <f>VLOOKUP(E564,[1]Händleradressen!$B$3:$E$6,4,0)</f>
        <v>Düsseldorf</v>
      </c>
      <c r="L564" t="s">
        <v>27</v>
      </c>
      <c r="M564" s="21">
        <v>828</v>
      </c>
      <c r="N564" s="22">
        <v>0.55000000000000004</v>
      </c>
      <c r="O564" s="22">
        <f t="shared" si="9"/>
        <v>455.40000000000003</v>
      </c>
      <c r="P564" s="22"/>
    </row>
    <row r="565" spans="1:16" x14ac:dyDescent="0.25">
      <c r="A565" s="20">
        <v>538</v>
      </c>
      <c r="B565" t="s">
        <v>32</v>
      </c>
      <c r="C565" t="s">
        <v>20</v>
      </c>
      <c r="D565" t="s">
        <v>26</v>
      </c>
      <c r="E565" t="s">
        <v>28</v>
      </c>
      <c r="F565" s="23" t="s">
        <v>24</v>
      </c>
      <c r="G565" s="23" t="s">
        <v>24</v>
      </c>
      <c r="H565" s="23">
        <v>0.91</v>
      </c>
      <c r="I565">
        <v>4</v>
      </c>
      <c r="J565" s="24" t="str">
        <f>VLOOKUP(H565,[1]Güteklasse!$B$4:$C$8,2)</f>
        <v>E</v>
      </c>
      <c r="K565" t="str">
        <f>VLOOKUP(E565,[1]Händleradressen!$B$3:$E$6,4,0)</f>
        <v>München</v>
      </c>
      <c r="L565" t="s">
        <v>22</v>
      </c>
      <c r="M565" s="21">
        <v>9</v>
      </c>
      <c r="N565" s="22">
        <v>50.83</v>
      </c>
      <c r="O565" s="22">
        <f t="shared" si="9"/>
        <v>457.46999999999997</v>
      </c>
      <c r="P565" s="22"/>
    </row>
    <row r="566" spans="1:16" x14ac:dyDescent="0.25">
      <c r="A566" s="20">
        <v>93</v>
      </c>
      <c r="B566" t="s">
        <v>32</v>
      </c>
      <c r="C566" t="s">
        <v>25</v>
      </c>
      <c r="D566" t="s">
        <v>33</v>
      </c>
      <c r="E566" t="s">
        <v>28</v>
      </c>
      <c r="F566" s="23"/>
      <c r="G566" s="23" t="s">
        <v>24</v>
      </c>
      <c r="H566" s="23">
        <v>0.16</v>
      </c>
      <c r="I566">
        <v>2</v>
      </c>
      <c r="J566" s="24" t="str">
        <f>VLOOKUP(H566,[1]Güteklasse!$B$4:$C$8,2)</f>
        <v>A</v>
      </c>
      <c r="K566" t="str">
        <f>VLOOKUP(E566,[1]Händleradressen!$B$3:$E$6,4,0)</f>
        <v>München</v>
      </c>
      <c r="L566" t="s">
        <v>22</v>
      </c>
      <c r="M566" s="21">
        <v>10</v>
      </c>
      <c r="N566" s="22">
        <v>45.79</v>
      </c>
      <c r="O566" s="22">
        <f t="shared" si="9"/>
        <v>457.9</v>
      </c>
      <c r="P566" s="22"/>
    </row>
    <row r="567" spans="1:16" x14ac:dyDescent="0.25">
      <c r="A567" s="20">
        <v>562</v>
      </c>
      <c r="B567" t="s">
        <v>32</v>
      </c>
      <c r="C567" t="s">
        <v>20</v>
      </c>
      <c r="D567" t="s">
        <v>26</v>
      </c>
      <c r="E567" t="s">
        <v>42</v>
      </c>
      <c r="F567" s="23" t="s">
        <v>24</v>
      </c>
      <c r="G567" s="23" t="s">
        <v>24</v>
      </c>
      <c r="H567" s="23">
        <v>0.94</v>
      </c>
      <c r="I567">
        <v>2</v>
      </c>
      <c r="J567" s="24" t="str">
        <f>VLOOKUP(H567,[1]Güteklasse!$B$4:$C$8,2)</f>
        <v>E</v>
      </c>
      <c r="K567" t="e">
        <f>VLOOKUP(E567,[1]Händleradressen!$B$3:$E$6,4,0)</f>
        <v>#N/A</v>
      </c>
      <c r="L567" t="s">
        <v>22</v>
      </c>
      <c r="M567" s="21">
        <v>49</v>
      </c>
      <c r="N567" s="22">
        <v>51.33</v>
      </c>
      <c r="O567" s="22">
        <f t="shared" si="9"/>
        <v>2515.17</v>
      </c>
      <c r="P567" s="22"/>
    </row>
    <row r="568" spans="1:16" x14ac:dyDescent="0.25">
      <c r="A568" s="20">
        <v>18</v>
      </c>
      <c r="B568" t="s">
        <v>29</v>
      </c>
      <c r="C568" t="s">
        <v>20</v>
      </c>
      <c r="D568" t="s">
        <v>37</v>
      </c>
      <c r="E568" t="s">
        <v>30</v>
      </c>
      <c r="F568" s="23" t="s">
        <v>24</v>
      </c>
      <c r="G568" s="23"/>
      <c r="H568" s="23">
        <v>0.04</v>
      </c>
      <c r="I568">
        <v>1</v>
      </c>
      <c r="J568" s="24" t="str">
        <f>VLOOKUP(H568,[1]Güteklasse!$B$4:$C$8,2)</f>
        <v>A</v>
      </c>
      <c r="K568" t="str">
        <f>VLOOKUP(E568,[1]Händleradressen!$B$3:$E$6,4,0)</f>
        <v>Hamburg</v>
      </c>
      <c r="L568" t="s">
        <v>22</v>
      </c>
      <c r="M568" s="21">
        <v>9</v>
      </c>
      <c r="N568" s="22">
        <v>51.95</v>
      </c>
      <c r="O568" s="22">
        <f t="shared" si="9"/>
        <v>467.55</v>
      </c>
      <c r="P568" s="22"/>
    </row>
    <row r="569" spans="1:16" x14ac:dyDescent="0.25">
      <c r="A569" s="20">
        <v>143</v>
      </c>
      <c r="B569" t="s">
        <v>29</v>
      </c>
      <c r="C569" t="s">
        <v>36</v>
      </c>
      <c r="D569" t="s">
        <v>21</v>
      </c>
      <c r="E569" t="s">
        <v>38</v>
      </c>
      <c r="F569" s="23" t="s">
        <v>24</v>
      </c>
      <c r="G569" s="23"/>
      <c r="H569" s="23">
        <v>0.24</v>
      </c>
      <c r="I569">
        <v>3</v>
      </c>
      <c r="J569" s="24" t="str">
        <f>VLOOKUP(H569,[1]Güteklasse!$B$4:$C$8,2)</f>
        <v>A</v>
      </c>
      <c r="K569" t="str">
        <f>VLOOKUP(E569,[1]Händleradressen!$B$3:$E$6,4,0)</f>
        <v>Köln</v>
      </c>
      <c r="L569" t="s">
        <v>27</v>
      </c>
      <c r="M569" s="21">
        <v>582</v>
      </c>
      <c r="N569" s="22">
        <v>0.81</v>
      </c>
      <c r="O569" s="22">
        <f t="shared" si="9"/>
        <v>471.42</v>
      </c>
      <c r="P569" s="22"/>
    </row>
    <row r="570" spans="1:16" x14ac:dyDescent="0.25">
      <c r="A570" s="20">
        <v>107</v>
      </c>
      <c r="B570" t="s">
        <v>29</v>
      </c>
      <c r="C570" t="s">
        <v>20</v>
      </c>
      <c r="D570" t="s">
        <v>26</v>
      </c>
      <c r="E570" t="s">
        <v>28</v>
      </c>
      <c r="F570" s="23" t="s">
        <v>24</v>
      </c>
      <c r="G570" s="23"/>
      <c r="H570" s="23">
        <v>0.19</v>
      </c>
      <c r="I570">
        <v>1</v>
      </c>
      <c r="J570" s="24" t="str">
        <f>VLOOKUP(H570,[1]Güteklasse!$B$4:$C$8,2)</f>
        <v>A</v>
      </c>
      <c r="K570" t="str">
        <f>VLOOKUP(E570,[1]Händleradressen!$B$3:$E$6,4,0)</f>
        <v>München</v>
      </c>
      <c r="L570" t="s">
        <v>27</v>
      </c>
      <c r="M570" s="21">
        <v>898</v>
      </c>
      <c r="N570" s="22">
        <v>0.53</v>
      </c>
      <c r="O570" s="22">
        <f t="shared" si="9"/>
        <v>475.94</v>
      </c>
      <c r="P570" s="22"/>
    </row>
    <row r="571" spans="1:16" x14ac:dyDescent="0.25">
      <c r="A571" s="20">
        <v>566</v>
      </c>
      <c r="B571" t="s">
        <v>19</v>
      </c>
      <c r="C571" t="s">
        <v>20</v>
      </c>
      <c r="D571" t="s">
        <v>34</v>
      </c>
      <c r="E571" t="s">
        <v>23</v>
      </c>
      <c r="F571" s="23" t="s">
        <v>24</v>
      </c>
      <c r="G571" s="23"/>
      <c r="H571" s="23">
        <v>0.95</v>
      </c>
      <c r="I571">
        <v>4</v>
      </c>
      <c r="J571" s="24" t="str">
        <f>VLOOKUP(H571,[1]Güteklasse!$B$4:$C$8,2)</f>
        <v>E</v>
      </c>
      <c r="K571" t="str">
        <f>VLOOKUP(E571,[1]Händleradressen!$B$3:$E$6,4,0)</f>
        <v>Düsseldorf</v>
      </c>
      <c r="L571" t="s">
        <v>27</v>
      </c>
      <c r="M571" s="21">
        <v>8486</v>
      </c>
      <c r="N571" s="22">
        <v>0.33</v>
      </c>
      <c r="O571" s="22">
        <f t="shared" si="9"/>
        <v>2800.38</v>
      </c>
      <c r="P571" s="22"/>
    </row>
    <row r="572" spans="1:16" x14ac:dyDescent="0.25">
      <c r="A572" s="20">
        <v>567</v>
      </c>
      <c r="B572" t="s">
        <v>19</v>
      </c>
      <c r="C572" t="s">
        <v>31</v>
      </c>
      <c r="D572" t="s">
        <v>37</v>
      </c>
      <c r="E572" t="s">
        <v>30</v>
      </c>
      <c r="F572" s="23" t="s">
        <v>24</v>
      </c>
      <c r="G572" s="23" t="s">
        <v>24</v>
      </c>
      <c r="H572" s="23">
        <v>0.95</v>
      </c>
      <c r="I572">
        <v>1</v>
      </c>
      <c r="J572" s="24" t="str">
        <f>VLOOKUP(H572,[1]Güteklasse!$B$4:$C$8,2)</f>
        <v>E</v>
      </c>
      <c r="K572" t="str">
        <f>VLOOKUP(E572,[1]Händleradressen!$B$3:$E$6,4,0)</f>
        <v>Hamburg</v>
      </c>
      <c r="L572" t="s">
        <v>22</v>
      </c>
      <c r="M572" s="21">
        <v>345</v>
      </c>
      <c r="N572" s="22">
        <v>47.57</v>
      </c>
      <c r="O572" s="22">
        <f t="shared" si="9"/>
        <v>16411.650000000001</v>
      </c>
      <c r="P572" s="22"/>
    </row>
    <row r="573" spans="1:16" x14ac:dyDescent="0.25">
      <c r="A573" s="20">
        <v>568</v>
      </c>
      <c r="B573" t="s">
        <v>19</v>
      </c>
      <c r="C573" t="s">
        <v>25</v>
      </c>
      <c r="D573" t="s">
        <v>21</v>
      </c>
      <c r="E573" t="s">
        <v>23</v>
      </c>
      <c r="F573" s="23" t="s">
        <v>24</v>
      </c>
      <c r="G573" s="23"/>
      <c r="H573" s="23">
        <v>0.95</v>
      </c>
      <c r="I573">
        <v>3</v>
      </c>
      <c r="J573" s="24" t="str">
        <f>VLOOKUP(H573,[1]Güteklasse!$B$4:$C$8,2)</f>
        <v>E</v>
      </c>
      <c r="K573" t="str">
        <f>VLOOKUP(E573,[1]Händleradressen!$B$3:$E$6,4,0)</f>
        <v>Düsseldorf</v>
      </c>
      <c r="L573" t="s">
        <v>22</v>
      </c>
      <c r="M573" s="21">
        <v>512</v>
      </c>
      <c r="N573" s="22">
        <v>45.9</v>
      </c>
      <c r="O573" s="22">
        <f t="shared" si="9"/>
        <v>23500.799999999999</v>
      </c>
      <c r="P573" s="22"/>
    </row>
    <row r="574" spans="1:16" x14ac:dyDescent="0.25">
      <c r="A574" s="20">
        <v>569</v>
      </c>
      <c r="B574" t="s">
        <v>19</v>
      </c>
      <c r="C574" t="s">
        <v>20</v>
      </c>
      <c r="D574" t="s">
        <v>26</v>
      </c>
      <c r="E574" t="s">
        <v>23</v>
      </c>
      <c r="F574" s="23" t="s">
        <v>24</v>
      </c>
      <c r="G574" s="23" t="s">
        <v>24</v>
      </c>
      <c r="H574" s="23">
        <v>0.95</v>
      </c>
      <c r="I574">
        <v>3</v>
      </c>
      <c r="J574" s="24" t="str">
        <f>VLOOKUP(H574,[1]Güteklasse!$B$4:$C$8,2)</f>
        <v>E</v>
      </c>
      <c r="K574" t="str">
        <f>VLOOKUP(E574,[1]Händleradressen!$B$3:$E$6,4,0)</f>
        <v>Düsseldorf</v>
      </c>
      <c r="L574" t="s">
        <v>22</v>
      </c>
      <c r="M574" s="21">
        <v>556</v>
      </c>
      <c r="N574" s="22">
        <v>49.92</v>
      </c>
      <c r="O574" s="22">
        <f t="shared" si="9"/>
        <v>27755.52</v>
      </c>
      <c r="P574" s="22"/>
    </row>
    <row r="575" spans="1:16" x14ac:dyDescent="0.25">
      <c r="A575" s="20">
        <v>570</v>
      </c>
      <c r="B575" t="s">
        <v>19</v>
      </c>
      <c r="C575" t="s">
        <v>20</v>
      </c>
      <c r="D575" t="s">
        <v>21</v>
      </c>
      <c r="E575" t="s">
        <v>23</v>
      </c>
      <c r="F575" s="23" t="s">
        <v>24</v>
      </c>
      <c r="G575" s="23"/>
      <c r="H575" s="23">
        <v>0.95</v>
      </c>
      <c r="I575">
        <v>4</v>
      </c>
      <c r="J575" s="24" t="str">
        <f>VLOOKUP(H575,[1]Güteklasse!$B$4:$C$8,2)</f>
        <v>E</v>
      </c>
      <c r="K575" t="str">
        <f>VLOOKUP(E575,[1]Händleradressen!$B$3:$E$6,4,0)</f>
        <v>Düsseldorf</v>
      </c>
      <c r="L575" t="s">
        <v>22</v>
      </c>
      <c r="M575" s="21">
        <v>4562</v>
      </c>
      <c r="N575" s="22">
        <v>50.02</v>
      </c>
      <c r="O575" s="22">
        <f t="shared" si="9"/>
        <v>228191.24000000002</v>
      </c>
      <c r="P575" s="22"/>
    </row>
    <row r="576" spans="1:16" x14ac:dyDescent="0.25">
      <c r="A576" s="20">
        <v>394</v>
      </c>
      <c r="B576" t="s">
        <v>29</v>
      </c>
      <c r="C576" t="s">
        <v>20</v>
      </c>
      <c r="D576" t="s">
        <v>33</v>
      </c>
      <c r="E576" t="s">
        <v>23</v>
      </c>
      <c r="F576" s="23" t="s">
        <v>24</v>
      </c>
      <c r="G576" s="23"/>
      <c r="H576" s="23">
        <v>0.65</v>
      </c>
      <c r="I576">
        <v>3</v>
      </c>
      <c r="J576" s="24" t="str">
        <f>VLOOKUP(H576,[1]Güteklasse!$B$4:$C$8,2)</f>
        <v>D</v>
      </c>
      <c r="K576" t="str">
        <f>VLOOKUP(E576,[1]Händleradressen!$B$3:$E$6,4,0)</f>
        <v>Düsseldorf</v>
      </c>
      <c r="L576" t="s">
        <v>27</v>
      </c>
      <c r="M576" s="21">
        <v>725</v>
      </c>
      <c r="N576" s="22">
        <v>0.66</v>
      </c>
      <c r="O576" s="22">
        <f t="shared" si="9"/>
        <v>478.5</v>
      </c>
      <c r="P576" s="22"/>
    </row>
    <row r="577" spans="1:16" x14ac:dyDescent="0.25">
      <c r="A577" s="20">
        <v>305</v>
      </c>
      <c r="B577" t="s">
        <v>32</v>
      </c>
      <c r="C577" t="s">
        <v>36</v>
      </c>
      <c r="D577" t="s">
        <v>34</v>
      </c>
      <c r="E577" t="s">
        <v>38</v>
      </c>
      <c r="F577" s="23" t="s">
        <v>24</v>
      </c>
      <c r="G577" s="23"/>
      <c r="H577" s="23">
        <v>0.5</v>
      </c>
      <c r="I577">
        <v>3</v>
      </c>
      <c r="J577" s="24" t="str">
        <f>VLOOKUP(H577,[1]Güteklasse!$B$4:$C$8,2)</f>
        <v>C</v>
      </c>
      <c r="K577" t="str">
        <f>VLOOKUP(E577,[1]Händleradressen!$B$3:$E$6,4,0)</f>
        <v>Köln</v>
      </c>
      <c r="L577" t="s">
        <v>27</v>
      </c>
      <c r="M577" s="21">
        <v>614</v>
      </c>
      <c r="N577" s="22">
        <v>0.78</v>
      </c>
      <c r="O577" s="22">
        <f t="shared" si="9"/>
        <v>478.92</v>
      </c>
      <c r="P577" s="22"/>
    </row>
    <row r="578" spans="1:16" x14ac:dyDescent="0.25">
      <c r="A578" s="20">
        <v>573</v>
      </c>
      <c r="B578" t="s">
        <v>32</v>
      </c>
      <c r="C578" t="s">
        <v>36</v>
      </c>
      <c r="D578" t="s">
        <v>26</v>
      </c>
      <c r="E578" t="s">
        <v>30</v>
      </c>
      <c r="F578" s="23" t="s">
        <v>24</v>
      </c>
      <c r="G578" s="23" t="s">
        <v>24</v>
      </c>
      <c r="H578" s="23">
        <v>0.95</v>
      </c>
      <c r="I578">
        <v>4</v>
      </c>
      <c r="J578" s="24" t="str">
        <f>VLOOKUP(H578,[1]Güteklasse!$B$4:$C$8,2)</f>
        <v>E</v>
      </c>
      <c r="K578" t="str">
        <f>VLOOKUP(E578,[1]Händleradressen!$B$3:$E$6,4,0)</f>
        <v>Hamburg</v>
      </c>
      <c r="L578" t="s">
        <v>22</v>
      </c>
      <c r="M578" s="21">
        <v>25</v>
      </c>
      <c r="N578" s="22">
        <v>46.88</v>
      </c>
      <c r="O578" s="22">
        <f t="shared" si="9"/>
        <v>1172</v>
      </c>
      <c r="P578" s="22"/>
    </row>
    <row r="579" spans="1:16" x14ac:dyDescent="0.25">
      <c r="A579" s="20">
        <v>574</v>
      </c>
      <c r="B579" t="s">
        <v>32</v>
      </c>
      <c r="C579" t="s">
        <v>20</v>
      </c>
      <c r="D579" t="s">
        <v>26</v>
      </c>
      <c r="E579" t="s">
        <v>30</v>
      </c>
      <c r="F579" s="23" t="s">
        <v>24</v>
      </c>
      <c r="G579" s="23"/>
      <c r="H579" s="23">
        <v>0.95</v>
      </c>
      <c r="I579">
        <v>4</v>
      </c>
      <c r="J579" s="24" t="str">
        <f>VLOOKUP(H579,[1]Güteklasse!$B$4:$C$8,2)</f>
        <v>E</v>
      </c>
      <c r="K579" t="str">
        <f>VLOOKUP(E579,[1]Händleradressen!$B$3:$E$6,4,0)</f>
        <v>Hamburg</v>
      </c>
      <c r="L579" t="s">
        <v>22</v>
      </c>
      <c r="M579" s="21">
        <v>27</v>
      </c>
      <c r="N579" s="22">
        <v>54.23</v>
      </c>
      <c r="O579" s="22">
        <f t="shared" si="9"/>
        <v>1464.2099999999998</v>
      </c>
      <c r="P579" s="22"/>
    </row>
    <row r="580" spans="1:16" x14ac:dyDescent="0.25">
      <c r="A580" s="20">
        <v>575</v>
      </c>
      <c r="B580" t="s">
        <v>32</v>
      </c>
      <c r="C580" t="s">
        <v>20</v>
      </c>
      <c r="D580" t="s">
        <v>26</v>
      </c>
      <c r="E580" t="s">
        <v>23</v>
      </c>
      <c r="F580" s="23" t="s">
        <v>24</v>
      </c>
      <c r="G580" s="23"/>
      <c r="H580" s="23">
        <v>0.95</v>
      </c>
      <c r="I580">
        <v>3</v>
      </c>
      <c r="J580" s="24" t="str">
        <f>VLOOKUP(H580,[1]Güteklasse!$B$4:$C$8,2)</f>
        <v>E</v>
      </c>
      <c r="K580" t="str">
        <f>VLOOKUP(E580,[1]Händleradressen!$B$3:$E$6,4,0)</f>
        <v>Düsseldorf</v>
      </c>
      <c r="L580" t="s">
        <v>27</v>
      </c>
      <c r="M580" s="21">
        <v>3845</v>
      </c>
      <c r="N580" s="22">
        <v>0.5</v>
      </c>
      <c r="O580" s="22">
        <f t="shared" si="9"/>
        <v>1922.5</v>
      </c>
      <c r="P580" s="22"/>
    </row>
    <row r="581" spans="1:16" x14ac:dyDescent="0.25">
      <c r="A581" s="20">
        <v>576</v>
      </c>
      <c r="B581" t="s">
        <v>19</v>
      </c>
      <c r="C581" t="s">
        <v>20</v>
      </c>
      <c r="D581" t="s">
        <v>37</v>
      </c>
      <c r="E581" t="s">
        <v>38</v>
      </c>
      <c r="F581" s="23" t="s">
        <v>24</v>
      </c>
      <c r="G581" s="23"/>
      <c r="H581" s="23">
        <v>0.96</v>
      </c>
      <c r="I581">
        <v>3</v>
      </c>
      <c r="J581" s="24" t="str">
        <f>VLOOKUP(H581,[1]Güteklasse!$B$4:$C$8,2)</f>
        <v>E</v>
      </c>
      <c r="K581" t="str">
        <f>VLOOKUP(E581,[1]Händleradressen!$B$3:$E$6,4,0)</f>
        <v>Köln</v>
      </c>
      <c r="L581" t="s">
        <v>22</v>
      </c>
      <c r="M581" s="21">
        <v>634</v>
      </c>
      <c r="N581" s="22">
        <v>47.84</v>
      </c>
      <c r="O581" s="22">
        <f t="shared" si="9"/>
        <v>30330.560000000001</v>
      </c>
      <c r="P581" s="22"/>
    </row>
    <row r="582" spans="1:16" x14ac:dyDescent="0.25">
      <c r="A582" s="20">
        <v>171</v>
      </c>
      <c r="B582" t="s">
        <v>32</v>
      </c>
      <c r="C582" t="s">
        <v>25</v>
      </c>
      <c r="D582" t="s">
        <v>21</v>
      </c>
      <c r="E582" t="s">
        <v>23</v>
      </c>
      <c r="F582" s="23" t="s">
        <v>24</v>
      </c>
      <c r="G582" s="23"/>
      <c r="H582" s="23">
        <v>0.28999999999999998</v>
      </c>
      <c r="I582">
        <v>4</v>
      </c>
      <c r="J582" s="24" t="str">
        <f>VLOOKUP(H582,[1]Güteklasse!$B$4:$C$8,2)</f>
        <v>A</v>
      </c>
      <c r="K582" t="str">
        <f>VLOOKUP(E582,[1]Händleradressen!$B$3:$E$6,4,0)</f>
        <v>Düsseldorf</v>
      </c>
      <c r="L582" t="s">
        <v>27</v>
      </c>
      <c r="M582" s="21">
        <v>672</v>
      </c>
      <c r="N582" s="22">
        <v>0.72</v>
      </c>
      <c r="O582" s="22">
        <f t="shared" ref="O582:O601" si="10">M582*N582</f>
        <v>483.84</v>
      </c>
      <c r="P582" s="22"/>
    </row>
    <row r="583" spans="1:16" x14ac:dyDescent="0.25">
      <c r="A583" s="20">
        <v>469</v>
      </c>
      <c r="B583" t="s">
        <v>19</v>
      </c>
      <c r="C583" t="s">
        <v>25</v>
      </c>
      <c r="D583" t="s">
        <v>37</v>
      </c>
      <c r="E583" t="s">
        <v>42</v>
      </c>
      <c r="F583" s="23"/>
      <c r="G583" s="23"/>
      <c r="H583" s="23">
        <v>0.8</v>
      </c>
      <c r="I583">
        <v>3</v>
      </c>
      <c r="J583" s="24" t="str">
        <f>VLOOKUP(H583,[1]Güteklasse!$B$4:$C$8,2)</f>
        <v>D</v>
      </c>
      <c r="K583" t="e">
        <f>VLOOKUP(E583,[1]Händleradressen!$B$3:$E$6,4,0)</f>
        <v>#N/A</v>
      </c>
      <c r="L583" t="s">
        <v>27</v>
      </c>
      <c r="M583" s="21">
        <v>773</v>
      </c>
      <c r="N583" s="22">
        <v>0.63</v>
      </c>
      <c r="O583" s="22">
        <f t="shared" si="10"/>
        <v>486.99</v>
      </c>
      <c r="P583" s="22"/>
    </row>
    <row r="584" spans="1:16" x14ac:dyDescent="0.25">
      <c r="A584" s="20">
        <v>579</v>
      </c>
      <c r="B584" t="s">
        <v>19</v>
      </c>
      <c r="C584" t="s">
        <v>31</v>
      </c>
      <c r="D584" t="s">
        <v>21</v>
      </c>
      <c r="E584" t="s">
        <v>23</v>
      </c>
      <c r="F584" s="23" t="s">
        <v>24</v>
      </c>
      <c r="G584" s="23"/>
      <c r="H584" s="23">
        <v>0.97</v>
      </c>
      <c r="I584">
        <v>3</v>
      </c>
      <c r="J584" s="24" t="str">
        <f>VLOOKUP(H584,[1]Güteklasse!$B$4:$C$8,2)</f>
        <v>E</v>
      </c>
      <c r="K584" t="str">
        <f>VLOOKUP(E584,[1]Händleradressen!$B$3:$E$6,4,0)</f>
        <v>Düsseldorf</v>
      </c>
      <c r="L584" t="s">
        <v>22</v>
      </c>
      <c r="M584" s="21">
        <v>2634</v>
      </c>
      <c r="N584" s="22">
        <v>48.41</v>
      </c>
      <c r="O584" s="22">
        <f t="shared" si="10"/>
        <v>127511.93999999999</v>
      </c>
      <c r="P584" s="22"/>
    </row>
    <row r="585" spans="1:16" x14ac:dyDescent="0.25">
      <c r="A585" s="20">
        <v>162</v>
      </c>
      <c r="B585" t="s">
        <v>32</v>
      </c>
      <c r="C585" t="s">
        <v>31</v>
      </c>
      <c r="D585" t="s">
        <v>34</v>
      </c>
      <c r="E585" t="s">
        <v>30</v>
      </c>
      <c r="F585" s="23" t="s">
        <v>24</v>
      </c>
      <c r="G585" s="23"/>
      <c r="H585" s="23">
        <v>0.27</v>
      </c>
      <c r="I585">
        <v>1</v>
      </c>
      <c r="J585" s="24" t="str">
        <f>VLOOKUP(H585,[1]Güteklasse!$B$4:$C$8,2)</f>
        <v>A</v>
      </c>
      <c r="K585" t="str">
        <f>VLOOKUP(E585,[1]Händleradressen!$B$3:$E$6,4,0)</f>
        <v>Hamburg</v>
      </c>
      <c r="L585" t="s">
        <v>27</v>
      </c>
      <c r="M585" s="21">
        <v>596</v>
      </c>
      <c r="N585" s="22">
        <v>0.83</v>
      </c>
      <c r="O585" s="22">
        <f t="shared" si="10"/>
        <v>494.67999999999995</v>
      </c>
      <c r="P585" s="22"/>
    </row>
    <row r="586" spans="1:16" x14ac:dyDescent="0.25">
      <c r="A586" s="20">
        <v>581</v>
      </c>
      <c r="B586" t="s">
        <v>29</v>
      </c>
      <c r="C586" t="s">
        <v>36</v>
      </c>
      <c r="D586" t="s">
        <v>34</v>
      </c>
      <c r="E586" t="s">
        <v>23</v>
      </c>
      <c r="F586" s="23"/>
      <c r="G586" s="23"/>
      <c r="H586" s="23">
        <v>0.97</v>
      </c>
      <c r="I586">
        <v>4</v>
      </c>
      <c r="J586" s="24" t="str">
        <f>VLOOKUP(H586,[1]Güteklasse!$B$4:$C$8,2)</f>
        <v>E</v>
      </c>
      <c r="K586" t="str">
        <f>VLOOKUP(E586,[1]Händleradressen!$B$3:$E$6,4,0)</f>
        <v>Düsseldorf</v>
      </c>
      <c r="L586" t="s">
        <v>27</v>
      </c>
      <c r="M586" s="21">
        <v>999999</v>
      </c>
      <c r="N586" s="22">
        <v>0.77</v>
      </c>
      <c r="O586" s="22">
        <f t="shared" si="10"/>
        <v>769999.23</v>
      </c>
      <c r="P586" s="22"/>
    </row>
    <row r="587" spans="1:16" x14ac:dyDescent="0.25">
      <c r="A587" s="20">
        <v>582</v>
      </c>
      <c r="B587" t="s">
        <v>32</v>
      </c>
      <c r="C587" t="s">
        <v>20</v>
      </c>
      <c r="D587" t="s">
        <v>37</v>
      </c>
      <c r="E587" t="s">
        <v>38</v>
      </c>
      <c r="F587" s="23" t="s">
        <v>24</v>
      </c>
      <c r="G587" s="23" t="s">
        <v>24</v>
      </c>
      <c r="H587" s="23">
        <v>0.97</v>
      </c>
      <c r="I587">
        <v>4</v>
      </c>
      <c r="J587" s="24" t="str">
        <f>VLOOKUP(H587,[1]Güteklasse!$B$4:$C$8,2)</f>
        <v>E</v>
      </c>
      <c r="K587" t="str">
        <f>VLOOKUP(E587,[1]Händleradressen!$B$3:$E$6,4,0)</f>
        <v>Köln</v>
      </c>
      <c r="L587" t="s">
        <v>22</v>
      </c>
      <c r="M587" s="21">
        <v>15</v>
      </c>
      <c r="N587" s="22">
        <v>47.93</v>
      </c>
      <c r="O587" s="22">
        <f t="shared" si="10"/>
        <v>718.95</v>
      </c>
      <c r="P587" s="22"/>
    </row>
    <row r="588" spans="1:16" x14ac:dyDescent="0.25">
      <c r="A588" s="20">
        <v>583</v>
      </c>
      <c r="B588" t="s">
        <v>32</v>
      </c>
      <c r="C588" t="s">
        <v>20</v>
      </c>
      <c r="D588" t="s">
        <v>33</v>
      </c>
      <c r="E588" t="s">
        <v>38</v>
      </c>
      <c r="F588" s="23" t="s">
        <v>24</v>
      </c>
      <c r="G588" s="23"/>
      <c r="H588" s="23">
        <v>0.97</v>
      </c>
      <c r="I588">
        <v>2</v>
      </c>
      <c r="J588" s="24" t="str">
        <f>VLOOKUP(H588,[1]Güteklasse!$B$4:$C$8,2)</f>
        <v>E</v>
      </c>
      <c r="K588" t="str">
        <f>VLOOKUP(E588,[1]Händleradressen!$B$3:$E$6,4,0)</f>
        <v>Köln</v>
      </c>
      <c r="L588" t="s">
        <v>22</v>
      </c>
      <c r="M588" s="21">
        <v>36</v>
      </c>
      <c r="N588" s="22">
        <v>48.26</v>
      </c>
      <c r="O588" s="22">
        <f t="shared" si="10"/>
        <v>1737.36</v>
      </c>
      <c r="P588" s="22"/>
    </row>
    <row r="589" spans="1:16" x14ac:dyDescent="0.25">
      <c r="A589" s="20">
        <v>584</v>
      </c>
      <c r="B589" t="s">
        <v>19</v>
      </c>
      <c r="C589" t="s">
        <v>25</v>
      </c>
      <c r="D589" t="s">
        <v>34</v>
      </c>
      <c r="E589" t="s">
        <v>28</v>
      </c>
      <c r="F589" s="23"/>
      <c r="G589" s="23"/>
      <c r="H589" s="23">
        <v>0.98</v>
      </c>
      <c r="I589">
        <v>1</v>
      </c>
      <c r="J589" s="24" t="str">
        <f>VLOOKUP(H589,[1]Güteklasse!$B$4:$C$8,2)</f>
        <v>E</v>
      </c>
      <c r="K589" t="str">
        <f>VLOOKUP(E589,[1]Händleradressen!$B$3:$E$6,4,0)</f>
        <v>München</v>
      </c>
      <c r="L589" t="s">
        <v>27</v>
      </c>
      <c r="M589" s="21">
        <v>4564</v>
      </c>
      <c r="N589" s="22">
        <v>0.83</v>
      </c>
      <c r="O589" s="22">
        <f t="shared" si="10"/>
        <v>3788.12</v>
      </c>
      <c r="P589" s="22"/>
    </row>
    <row r="590" spans="1:16" x14ac:dyDescent="0.25">
      <c r="A590" s="20">
        <v>413</v>
      </c>
      <c r="B590" t="s">
        <v>29</v>
      </c>
      <c r="C590" t="s">
        <v>31</v>
      </c>
      <c r="D590" t="s">
        <v>34</v>
      </c>
      <c r="E590" t="s">
        <v>38</v>
      </c>
      <c r="F590" s="23" t="s">
        <v>24</v>
      </c>
      <c r="G590" s="23"/>
      <c r="H590" s="23">
        <v>0.68</v>
      </c>
      <c r="I590">
        <v>3</v>
      </c>
      <c r="J590" s="24" t="str">
        <f>VLOOKUP(H590,[1]Güteklasse!$B$4:$C$8,2)</f>
        <v>D</v>
      </c>
      <c r="K590" t="str">
        <f>VLOOKUP(E590,[1]Händleradressen!$B$3:$E$6,4,0)</f>
        <v>Köln</v>
      </c>
      <c r="L590" t="s">
        <v>27</v>
      </c>
      <c r="M590" s="21">
        <v>721</v>
      </c>
      <c r="N590" s="22">
        <v>0.69</v>
      </c>
      <c r="O590" s="22">
        <f t="shared" si="10"/>
        <v>497.48999999999995</v>
      </c>
      <c r="P590" s="22"/>
    </row>
    <row r="591" spans="1:16" x14ac:dyDescent="0.25">
      <c r="A591" s="20">
        <v>586</v>
      </c>
      <c r="B591" t="s">
        <v>29</v>
      </c>
      <c r="C591" t="s">
        <v>25</v>
      </c>
      <c r="D591" t="s">
        <v>34</v>
      </c>
      <c r="E591" t="s">
        <v>38</v>
      </c>
      <c r="F591" s="23" t="s">
        <v>24</v>
      </c>
      <c r="G591" s="23" t="s">
        <v>24</v>
      </c>
      <c r="H591" s="23">
        <v>0.98</v>
      </c>
      <c r="I591">
        <v>3</v>
      </c>
      <c r="J591" s="24" t="str">
        <f>VLOOKUP(H591,[1]Güteklasse!$B$4:$C$8,2)</f>
        <v>E</v>
      </c>
      <c r="K591" t="str">
        <f>VLOOKUP(E591,[1]Händleradressen!$B$3:$E$6,4,0)</f>
        <v>Köln</v>
      </c>
      <c r="L591" t="s">
        <v>22</v>
      </c>
      <c r="M591" s="21">
        <v>17</v>
      </c>
      <c r="N591" s="22">
        <v>49.51</v>
      </c>
      <c r="O591" s="22">
        <f t="shared" si="10"/>
        <v>841.67</v>
      </c>
      <c r="P591" s="22"/>
    </row>
    <row r="592" spans="1:16" x14ac:dyDescent="0.25">
      <c r="A592" s="20">
        <v>587</v>
      </c>
      <c r="B592" t="s">
        <v>32</v>
      </c>
      <c r="C592" t="s">
        <v>25</v>
      </c>
      <c r="D592" t="s">
        <v>21</v>
      </c>
      <c r="E592" t="s">
        <v>30</v>
      </c>
      <c r="F592" s="23" t="s">
        <v>24</v>
      </c>
      <c r="G592" s="23"/>
      <c r="H592" s="23">
        <v>0.98</v>
      </c>
      <c r="I592">
        <v>4</v>
      </c>
      <c r="J592" s="24" t="str">
        <f>VLOOKUP(H592,[1]Güteklasse!$B$4:$C$8,2)</f>
        <v>E</v>
      </c>
      <c r="K592" t="str">
        <f>VLOOKUP(E592,[1]Händleradressen!$B$3:$E$6,4,0)</f>
        <v>Hamburg</v>
      </c>
      <c r="L592" t="s">
        <v>22</v>
      </c>
      <c r="M592" s="21">
        <v>10</v>
      </c>
      <c r="N592" s="22">
        <v>54.57</v>
      </c>
      <c r="O592" s="22">
        <f t="shared" si="10"/>
        <v>545.70000000000005</v>
      </c>
      <c r="P592" s="22"/>
    </row>
    <row r="593" spans="1:16" x14ac:dyDescent="0.25">
      <c r="A593" s="20">
        <v>588</v>
      </c>
      <c r="B593" t="s">
        <v>32</v>
      </c>
      <c r="C593" t="s">
        <v>20</v>
      </c>
      <c r="D593" t="s">
        <v>37</v>
      </c>
      <c r="E593" t="s">
        <v>30</v>
      </c>
      <c r="F593" s="23" t="s">
        <v>24</v>
      </c>
      <c r="G593" s="23"/>
      <c r="H593" s="23">
        <v>0.98</v>
      </c>
      <c r="I593">
        <v>1</v>
      </c>
      <c r="J593" s="24" t="str">
        <f>VLOOKUP(H593,[1]Güteklasse!$B$4:$C$8,2)</f>
        <v>E</v>
      </c>
      <c r="K593" t="str">
        <f>VLOOKUP(E593,[1]Händleradressen!$B$3:$E$6,4,0)</f>
        <v>Hamburg</v>
      </c>
      <c r="L593" t="s">
        <v>27</v>
      </c>
      <c r="M593" s="21">
        <v>2638</v>
      </c>
      <c r="N593" s="22">
        <v>0.28000000000000003</v>
      </c>
      <c r="O593" s="22">
        <f t="shared" si="10"/>
        <v>738.6400000000001</v>
      </c>
      <c r="P593" s="22"/>
    </row>
    <row r="594" spans="1:16" x14ac:dyDescent="0.25">
      <c r="A594" s="20">
        <v>589</v>
      </c>
      <c r="B594" t="s">
        <v>19</v>
      </c>
      <c r="C594" t="s">
        <v>20</v>
      </c>
      <c r="D594" t="s">
        <v>33</v>
      </c>
      <c r="E594" t="s">
        <v>38</v>
      </c>
      <c r="F594" s="23" t="s">
        <v>24</v>
      </c>
      <c r="G594" s="23"/>
      <c r="H594" s="23">
        <v>0.99</v>
      </c>
      <c r="I594">
        <v>2</v>
      </c>
      <c r="J594" s="24" t="str">
        <f>VLOOKUP(H594,[1]Güteklasse!$B$4:$C$8,2)</f>
        <v>E</v>
      </c>
      <c r="K594" t="str">
        <f>VLOOKUP(E594,[1]Händleradressen!$B$3:$E$6,4,0)</f>
        <v>Köln</v>
      </c>
      <c r="L594" t="s">
        <v>27</v>
      </c>
      <c r="M594" s="21">
        <v>8180</v>
      </c>
      <c r="N594" s="22">
        <v>0.11</v>
      </c>
      <c r="O594" s="22">
        <f t="shared" si="10"/>
        <v>899.8</v>
      </c>
      <c r="P594" s="22"/>
    </row>
    <row r="595" spans="1:16" x14ac:dyDescent="0.25">
      <c r="A595" s="20">
        <v>590</v>
      </c>
      <c r="B595" t="s">
        <v>19</v>
      </c>
      <c r="C595" t="s">
        <v>20</v>
      </c>
      <c r="D595" t="s">
        <v>26</v>
      </c>
      <c r="E595" t="s">
        <v>30</v>
      </c>
      <c r="F595" s="23" t="s">
        <v>24</v>
      </c>
      <c r="G595" s="23" t="s">
        <v>24</v>
      </c>
      <c r="H595" s="23">
        <v>0.99</v>
      </c>
      <c r="I595">
        <v>4</v>
      </c>
      <c r="J595" s="24" t="str">
        <f>VLOOKUP(H595,[1]Güteklasse!$B$4:$C$8,2)</f>
        <v>E</v>
      </c>
      <c r="K595" t="str">
        <f>VLOOKUP(E595,[1]Händleradressen!$B$3:$E$6,4,0)</f>
        <v>Hamburg</v>
      </c>
      <c r="L595" t="s">
        <v>22</v>
      </c>
      <c r="M595" s="21">
        <v>2155</v>
      </c>
      <c r="N595" s="22">
        <v>51.76</v>
      </c>
      <c r="O595" s="22">
        <f t="shared" si="10"/>
        <v>111542.8</v>
      </c>
      <c r="P595" s="22"/>
    </row>
    <row r="596" spans="1:16" x14ac:dyDescent="0.25">
      <c r="A596" s="20">
        <v>591</v>
      </c>
      <c r="B596" t="s">
        <v>19</v>
      </c>
      <c r="C596" t="s">
        <v>31</v>
      </c>
      <c r="D596" t="s">
        <v>21</v>
      </c>
      <c r="E596" t="s">
        <v>38</v>
      </c>
      <c r="F596" s="23"/>
      <c r="G596" s="23"/>
      <c r="H596" s="23">
        <v>0.99</v>
      </c>
      <c r="I596">
        <v>3</v>
      </c>
      <c r="J596" s="24" t="str">
        <f>VLOOKUP(H596,[1]Güteklasse!$B$4:$C$8,2)</f>
        <v>E</v>
      </c>
      <c r="K596" t="str">
        <f>VLOOKUP(E596,[1]Händleradressen!$B$3:$E$6,4,0)</f>
        <v>Köln</v>
      </c>
      <c r="L596" t="s">
        <v>22</v>
      </c>
      <c r="M596" s="21">
        <v>3456</v>
      </c>
      <c r="N596" s="22">
        <v>52.09</v>
      </c>
      <c r="O596" s="22">
        <f t="shared" si="10"/>
        <v>180023.04000000001</v>
      </c>
      <c r="P596" s="22"/>
    </row>
    <row r="597" spans="1:16" x14ac:dyDescent="0.25">
      <c r="A597" s="20">
        <v>592</v>
      </c>
      <c r="B597" t="s">
        <v>29</v>
      </c>
      <c r="C597" t="s">
        <v>36</v>
      </c>
      <c r="D597" t="s">
        <v>33</v>
      </c>
      <c r="E597" t="s">
        <v>28</v>
      </c>
      <c r="F597" s="23" t="s">
        <v>24</v>
      </c>
      <c r="G597" s="23" t="s">
        <v>24</v>
      </c>
      <c r="H597" s="23">
        <v>0.99</v>
      </c>
      <c r="I597">
        <v>2</v>
      </c>
      <c r="J597" s="24" t="str">
        <f>VLOOKUP(H597,[1]Güteklasse!$B$4:$C$8,2)</f>
        <v>E</v>
      </c>
      <c r="K597" t="str">
        <f>VLOOKUP(E597,[1]Händleradressen!$B$3:$E$6,4,0)</f>
        <v>München</v>
      </c>
      <c r="L597" t="s">
        <v>22</v>
      </c>
      <c r="M597" s="21">
        <v>25</v>
      </c>
      <c r="N597" s="22">
        <v>50.65</v>
      </c>
      <c r="O597" s="22">
        <f t="shared" si="10"/>
        <v>1266.25</v>
      </c>
      <c r="P597" s="22"/>
    </row>
    <row r="598" spans="1:16" x14ac:dyDescent="0.25">
      <c r="A598" s="20">
        <v>593</v>
      </c>
      <c r="B598" t="s">
        <v>32</v>
      </c>
      <c r="C598" t="s">
        <v>36</v>
      </c>
      <c r="D598" t="s">
        <v>33</v>
      </c>
      <c r="E598" t="s">
        <v>28</v>
      </c>
      <c r="F598" s="23" t="s">
        <v>24</v>
      </c>
      <c r="G598" s="23" t="s">
        <v>24</v>
      </c>
      <c r="H598" s="23">
        <v>0.99</v>
      </c>
      <c r="I598">
        <v>2</v>
      </c>
      <c r="J598" s="24" t="str">
        <f>VLOOKUP(H598,[1]Güteklasse!$B$4:$C$8,2)</f>
        <v>E</v>
      </c>
      <c r="K598" t="str">
        <f>VLOOKUP(E598,[1]Händleradressen!$B$3:$E$6,4,0)</f>
        <v>München</v>
      </c>
      <c r="L598" t="s">
        <v>22</v>
      </c>
      <c r="M598" s="21">
        <v>23</v>
      </c>
      <c r="N598" s="22">
        <v>52.54</v>
      </c>
      <c r="O598" s="22">
        <f t="shared" si="10"/>
        <v>1208.42</v>
      </c>
      <c r="P598" s="22"/>
    </row>
    <row r="599" spans="1:16" x14ac:dyDescent="0.25">
      <c r="A599" s="20">
        <v>594</v>
      </c>
      <c r="B599" t="s">
        <v>29</v>
      </c>
      <c r="C599" t="s">
        <v>20</v>
      </c>
      <c r="D599" t="s">
        <v>21</v>
      </c>
      <c r="E599" t="s">
        <v>38</v>
      </c>
      <c r="F599" s="23" t="s">
        <v>24</v>
      </c>
      <c r="G599" s="23"/>
      <c r="H599" s="23">
        <v>1</v>
      </c>
      <c r="I599">
        <v>1</v>
      </c>
      <c r="J599" s="24" t="str">
        <f>VLOOKUP(H599,[1]Güteklasse!$B$4:$C$8,2)</f>
        <v>E</v>
      </c>
      <c r="K599" t="str">
        <f>VLOOKUP(E599,[1]Händleradressen!$B$3:$E$6,4,0)</f>
        <v>Köln</v>
      </c>
      <c r="L599" t="s">
        <v>22</v>
      </c>
      <c r="M599" s="21">
        <v>10</v>
      </c>
      <c r="N599" s="22">
        <v>51.93</v>
      </c>
      <c r="O599" s="22">
        <f t="shared" si="10"/>
        <v>519.29999999999995</v>
      </c>
      <c r="P599" s="22"/>
    </row>
    <row r="600" spans="1:16" x14ac:dyDescent="0.25">
      <c r="A600" s="20">
        <v>595</v>
      </c>
      <c r="B600" t="s">
        <v>29</v>
      </c>
      <c r="C600" t="s">
        <v>25</v>
      </c>
      <c r="D600" t="s">
        <v>37</v>
      </c>
      <c r="E600" t="s">
        <v>28</v>
      </c>
      <c r="F600" s="23" t="s">
        <v>24</v>
      </c>
      <c r="G600" s="23" t="s">
        <v>24</v>
      </c>
      <c r="H600" s="23">
        <v>1</v>
      </c>
      <c r="I600">
        <v>5</v>
      </c>
      <c r="J600" s="24" t="str">
        <f>VLOOKUP(H600,[1]Güteklasse!$B$4:$C$8,2)</f>
        <v>E</v>
      </c>
      <c r="K600" t="str">
        <f>VLOOKUP(E600,[1]Händleradressen!$B$3:$E$6,4,0)</f>
        <v>München</v>
      </c>
      <c r="L600" t="s">
        <v>22</v>
      </c>
      <c r="M600" s="21">
        <v>16</v>
      </c>
      <c r="N600" s="22">
        <v>46.36</v>
      </c>
      <c r="O600" s="22">
        <f t="shared" si="10"/>
        <v>741.76</v>
      </c>
      <c r="P600" s="22"/>
    </row>
    <row r="601" spans="1:16" x14ac:dyDescent="0.25">
      <c r="A601" s="20">
        <v>596</v>
      </c>
      <c r="B601" t="s">
        <v>29</v>
      </c>
      <c r="C601" t="s">
        <v>20</v>
      </c>
      <c r="D601" t="s">
        <v>34</v>
      </c>
      <c r="E601" t="s">
        <v>30</v>
      </c>
      <c r="F601" s="23" t="s">
        <v>24</v>
      </c>
      <c r="G601" s="23" t="s">
        <v>24</v>
      </c>
      <c r="H601" s="23">
        <v>1</v>
      </c>
      <c r="I601">
        <v>2</v>
      </c>
      <c r="J601" s="24" t="str">
        <f>VLOOKUP(H601,[1]Güteklasse!$B$4:$C$8,2)</f>
        <v>E</v>
      </c>
      <c r="K601" t="str">
        <f>VLOOKUP(E601,[1]Händleradressen!$B$3:$E$6,4,0)</f>
        <v>Hamburg</v>
      </c>
      <c r="L601" t="s">
        <v>22</v>
      </c>
      <c r="M601" s="21">
        <v>18</v>
      </c>
      <c r="N601" s="22">
        <v>48.27</v>
      </c>
      <c r="O601" s="22">
        <f t="shared" si="10"/>
        <v>868.86</v>
      </c>
      <c r="P601" s="22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Technik</vt:lpstr>
      <vt:lpstr>Berechnungsreihenfolge I</vt:lpstr>
      <vt:lpstr>Berechnungsreihenfolge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 Trainer</dc:creator>
  <cp:lastModifiedBy>Trainer Trainer</cp:lastModifiedBy>
  <dcterms:created xsi:type="dcterms:W3CDTF">2010-11-26T15:54:05Z</dcterms:created>
  <dcterms:modified xsi:type="dcterms:W3CDTF">2010-11-26T19:40:14Z</dcterms:modified>
</cp:coreProperties>
</file>