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4915" windowHeight="12075" tabRatio="628" activeTab="4"/>
  </bookViews>
  <sheets>
    <sheet name="Zeilenweise Denken" sheetId="4" r:id="rId1"/>
    <sheet name="Keine Überschrift" sheetId="9" r:id="rId2"/>
    <sheet name="Keine Leerzeilen" sheetId="10" r:id="rId3"/>
    <sheet name="Leerzeilen trennen" sheetId="6" r:id="rId4"/>
    <sheet name="Übung Voraussetzung" sheetId="18" r:id="rId5"/>
    <sheet name="Sort NR" sheetId="11" r:id="rId6"/>
    <sheet name="Güteklasse" sheetId="7" r:id="rId7"/>
    <sheet name="Händleradressen" sheetId="8" r:id="rId8"/>
  </sheets>
  <definedNames>
    <definedName name="_xlnm._FilterDatabase" localSheetId="2" hidden="1">'Keine Leerzeilen'!$A$4:$J$9</definedName>
    <definedName name="_xlnm._FilterDatabase" localSheetId="1" hidden="1">'Keine Überschrift'!$A$1:$P$596</definedName>
    <definedName name="_xlnm._FilterDatabase" localSheetId="3" hidden="1">'Leerzeilen trennen'!$A$2:$P$598</definedName>
    <definedName name="_xlnm._FilterDatabase" localSheetId="5" hidden="1">'Sort NR'!$A$5:$Q$601</definedName>
    <definedName name="_xlnm._FilterDatabase" localSheetId="0" hidden="1">'Zeilenweise Denken'!$A$28:$J$38</definedName>
  </definedNames>
  <calcPr calcId="144525"/>
</workbook>
</file>

<file path=xl/calcChain.xml><?xml version="1.0" encoding="utf-8"?>
<calcChain xmlns="http://schemas.openxmlformats.org/spreadsheetml/2006/main">
  <c r="O335" i="11" l="1"/>
  <c r="N335" i="11"/>
  <c r="M335" i="11"/>
  <c r="O108" i="11"/>
  <c r="P108" i="11" s="1"/>
  <c r="N108" i="11"/>
  <c r="M108" i="11"/>
  <c r="O65" i="11"/>
  <c r="N65" i="11"/>
  <c r="M65" i="11"/>
  <c r="O304" i="11"/>
  <c r="P304" i="11" s="1"/>
  <c r="N304" i="11"/>
  <c r="M304" i="11"/>
  <c r="O242" i="11"/>
  <c r="N242" i="11"/>
  <c r="M242" i="11"/>
  <c r="O484" i="11"/>
  <c r="N484" i="11"/>
  <c r="M484" i="11"/>
  <c r="O561" i="11"/>
  <c r="P561" i="11" s="1"/>
  <c r="Q561" i="11" s="1"/>
  <c r="N561" i="11"/>
  <c r="M561" i="11"/>
  <c r="O563" i="11"/>
  <c r="N563" i="11"/>
  <c r="M563" i="11"/>
  <c r="O366" i="11"/>
  <c r="P366" i="11" s="1"/>
  <c r="Q366" i="11" s="1"/>
  <c r="N366" i="11"/>
  <c r="M366" i="11"/>
  <c r="O555" i="11"/>
  <c r="P555" i="11" s="1"/>
  <c r="N555" i="11"/>
  <c r="M555" i="11"/>
  <c r="O515" i="11"/>
  <c r="N515" i="11"/>
  <c r="M515" i="11"/>
  <c r="O49" i="11"/>
  <c r="P49" i="11" s="1"/>
  <c r="N49" i="11"/>
  <c r="M49" i="11"/>
  <c r="O343" i="11"/>
  <c r="N343" i="11"/>
  <c r="M343" i="11"/>
  <c r="O312" i="11"/>
  <c r="N312" i="11"/>
  <c r="M312" i="11"/>
  <c r="O203" i="11"/>
  <c r="P203" i="11" s="1"/>
  <c r="Q203" i="11" s="1"/>
  <c r="N203" i="11"/>
  <c r="M203" i="11"/>
  <c r="O369" i="11"/>
  <c r="N369" i="11"/>
  <c r="M369" i="11"/>
  <c r="O509" i="11"/>
  <c r="P509" i="11" s="1"/>
  <c r="Q509" i="11" s="1"/>
  <c r="N509" i="11"/>
  <c r="M509" i="11"/>
  <c r="O204" i="11"/>
  <c r="N204" i="11"/>
  <c r="M204" i="11"/>
  <c r="O183" i="11"/>
  <c r="N183" i="11"/>
  <c r="M183" i="11"/>
  <c r="O96" i="11"/>
  <c r="N96" i="11"/>
  <c r="M96" i="11"/>
  <c r="O124" i="11"/>
  <c r="P124" i="11" s="1"/>
  <c r="Q124" i="11" s="1"/>
  <c r="N124" i="11"/>
  <c r="M124" i="11"/>
  <c r="O556" i="11"/>
  <c r="N556" i="11"/>
  <c r="M556" i="11"/>
  <c r="O570" i="11"/>
  <c r="P570" i="11" s="1"/>
  <c r="Q570" i="11" s="1"/>
  <c r="N570" i="11"/>
  <c r="M570" i="11"/>
  <c r="O28" i="11"/>
  <c r="P28" i="11" s="1"/>
  <c r="N28" i="11"/>
  <c r="M28" i="11"/>
  <c r="O403" i="11"/>
  <c r="P403" i="11" s="1"/>
  <c r="Q403" i="11" s="1"/>
  <c r="N403" i="11"/>
  <c r="M403" i="11"/>
  <c r="O529" i="11"/>
  <c r="P529" i="11" s="1"/>
  <c r="Q529" i="11" s="1"/>
  <c r="N529" i="11"/>
  <c r="M529" i="11"/>
  <c r="O15" i="11"/>
  <c r="N15" i="11"/>
  <c r="M15" i="11"/>
  <c r="O80" i="11"/>
  <c r="P80" i="11" s="1"/>
  <c r="Q80" i="11" s="1"/>
  <c r="N80" i="11"/>
  <c r="M80" i="11"/>
  <c r="O332" i="11"/>
  <c r="P332" i="11" s="1"/>
  <c r="N332" i="11"/>
  <c r="M332" i="11"/>
  <c r="O289" i="11"/>
  <c r="N289" i="11"/>
  <c r="M289" i="11"/>
  <c r="O134" i="11"/>
  <c r="P134" i="11" s="1"/>
  <c r="N134" i="11"/>
  <c r="M134" i="11"/>
  <c r="O601" i="11"/>
  <c r="N601" i="11"/>
  <c r="M601" i="11"/>
  <c r="O410" i="11"/>
  <c r="N410" i="11"/>
  <c r="M410" i="11"/>
  <c r="O152" i="11"/>
  <c r="P152" i="11" s="1"/>
  <c r="N152" i="11"/>
  <c r="M152" i="11"/>
  <c r="O53" i="11"/>
  <c r="N53" i="11"/>
  <c r="M53" i="11"/>
  <c r="O253" i="11"/>
  <c r="P253" i="11" s="1"/>
  <c r="N253" i="11"/>
  <c r="M253" i="11"/>
  <c r="O167" i="11"/>
  <c r="P167" i="11" s="1"/>
  <c r="N167" i="11"/>
  <c r="M167" i="11"/>
  <c r="O230" i="11"/>
  <c r="N230" i="11"/>
  <c r="M230" i="11"/>
  <c r="O368" i="11"/>
  <c r="P368" i="11" s="1"/>
  <c r="Q368" i="11" s="1"/>
  <c r="N368" i="11"/>
  <c r="M368" i="11"/>
  <c r="O541" i="11"/>
  <c r="N541" i="11"/>
  <c r="M541" i="11"/>
  <c r="O502" i="11"/>
  <c r="N502" i="11"/>
  <c r="M502" i="11"/>
  <c r="O413" i="11"/>
  <c r="N413" i="11"/>
  <c r="M413" i="11"/>
  <c r="O338" i="11"/>
  <c r="N338" i="11"/>
  <c r="M338" i="11"/>
  <c r="O514" i="11"/>
  <c r="N514" i="11"/>
  <c r="M514" i="11"/>
  <c r="O77" i="11"/>
  <c r="P77" i="11" s="1"/>
  <c r="Q77" i="11" s="1"/>
  <c r="N77" i="11"/>
  <c r="M77" i="11"/>
  <c r="O251" i="11"/>
  <c r="N251" i="11"/>
  <c r="M251" i="11"/>
  <c r="O318" i="11"/>
  <c r="P318" i="11" s="1"/>
  <c r="Q318" i="11" s="1"/>
  <c r="N318" i="11"/>
  <c r="M318" i="11"/>
  <c r="O323" i="11"/>
  <c r="N323" i="11"/>
  <c r="M323" i="11"/>
  <c r="O456" i="11"/>
  <c r="N456" i="11"/>
  <c r="M456" i="11"/>
  <c r="O422" i="11"/>
  <c r="N422" i="11"/>
  <c r="M422" i="11"/>
  <c r="O184" i="11"/>
  <c r="N184" i="11"/>
  <c r="M184" i="11"/>
  <c r="O303" i="11"/>
  <c r="P303" i="11" s="1"/>
  <c r="N303" i="11"/>
  <c r="M303" i="11"/>
  <c r="O154" i="11"/>
  <c r="N154" i="11"/>
  <c r="M154" i="11"/>
  <c r="O490" i="11"/>
  <c r="N490" i="11"/>
  <c r="M490" i="11"/>
  <c r="O453" i="11"/>
  <c r="N453" i="11"/>
  <c r="M453" i="11"/>
  <c r="O229" i="11"/>
  <c r="P229" i="11" s="1"/>
  <c r="N229" i="11"/>
  <c r="M229" i="11"/>
  <c r="O281" i="11"/>
  <c r="N281" i="11"/>
  <c r="M281" i="11"/>
  <c r="O597" i="11"/>
  <c r="P597" i="11" s="1"/>
  <c r="Q597" i="11" s="1"/>
  <c r="N597" i="11"/>
  <c r="M597" i="11"/>
  <c r="O308" i="11"/>
  <c r="N308" i="11"/>
  <c r="M308" i="11"/>
  <c r="O426" i="11"/>
  <c r="P426" i="11" s="1"/>
  <c r="N426" i="11"/>
  <c r="M426" i="11"/>
  <c r="O362" i="11"/>
  <c r="P362" i="11" s="1"/>
  <c r="N362" i="11"/>
  <c r="M362" i="11"/>
  <c r="O522" i="11"/>
  <c r="N522" i="11"/>
  <c r="M522" i="11"/>
  <c r="O452" i="11"/>
  <c r="P452" i="11" s="1"/>
  <c r="Q452" i="11" s="1"/>
  <c r="N452" i="11"/>
  <c r="M452" i="11"/>
  <c r="O113" i="11"/>
  <c r="N113" i="11"/>
  <c r="M113" i="11"/>
  <c r="O564" i="11"/>
  <c r="N564" i="11"/>
  <c r="M564" i="11"/>
  <c r="O84" i="11"/>
  <c r="P84" i="11" s="1"/>
  <c r="N84" i="11"/>
  <c r="M84" i="11"/>
  <c r="O418" i="11"/>
  <c r="N418" i="11"/>
  <c r="M418" i="11"/>
  <c r="O600" i="11"/>
  <c r="N600" i="11"/>
  <c r="M600" i="11"/>
  <c r="O60" i="11"/>
  <c r="N60" i="11"/>
  <c r="M60" i="11"/>
  <c r="O165" i="11"/>
  <c r="N165" i="11"/>
  <c r="M165" i="11"/>
  <c r="O78" i="11"/>
  <c r="P78" i="11" s="1"/>
  <c r="Q78" i="11" s="1"/>
  <c r="N78" i="11"/>
  <c r="M78" i="11"/>
  <c r="O330" i="11"/>
  <c r="P330" i="11" s="1"/>
  <c r="N330" i="11"/>
  <c r="M330" i="11"/>
  <c r="O443" i="11"/>
  <c r="N443" i="11"/>
  <c r="M443" i="11"/>
  <c r="O513" i="11"/>
  <c r="P513" i="11" s="1"/>
  <c r="N513" i="11"/>
  <c r="M513" i="11"/>
  <c r="O447" i="11"/>
  <c r="N447" i="11"/>
  <c r="M447" i="11"/>
  <c r="O195" i="11"/>
  <c r="N195" i="11"/>
  <c r="M195" i="11"/>
  <c r="O205" i="11"/>
  <c r="N205" i="11"/>
  <c r="M205" i="11"/>
  <c r="O149" i="11"/>
  <c r="N149" i="11"/>
  <c r="M149" i="11"/>
  <c r="O458" i="11"/>
  <c r="P458" i="11" s="1"/>
  <c r="Q458" i="11" s="1"/>
  <c r="N458" i="11"/>
  <c r="M458" i="11"/>
  <c r="O117" i="11"/>
  <c r="P117" i="11" s="1"/>
  <c r="N117" i="11"/>
  <c r="M117" i="11"/>
  <c r="O148" i="11"/>
  <c r="N148" i="11"/>
  <c r="M148" i="11"/>
  <c r="O86" i="11"/>
  <c r="P86" i="11" s="1"/>
  <c r="N86" i="11"/>
  <c r="M86" i="11"/>
  <c r="O92" i="11"/>
  <c r="N92" i="11"/>
  <c r="M92" i="11"/>
  <c r="O421" i="11"/>
  <c r="N421" i="11"/>
  <c r="M421" i="11"/>
  <c r="O344" i="11"/>
  <c r="P344" i="11" s="1"/>
  <c r="Q344" i="11" s="1"/>
  <c r="N344" i="11"/>
  <c r="M344" i="11"/>
  <c r="O523" i="11"/>
  <c r="N523" i="11"/>
  <c r="M523" i="11"/>
  <c r="O221" i="11"/>
  <c r="P221" i="11" s="1"/>
  <c r="Q221" i="11" s="1"/>
  <c r="N221" i="11"/>
  <c r="M221" i="11"/>
  <c r="O461" i="11"/>
  <c r="P461" i="11" s="1"/>
  <c r="N461" i="11"/>
  <c r="M461" i="11"/>
  <c r="O445" i="11"/>
  <c r="N445" i="11"/>
  <c r="M445" i="11"/>
  <c r="O471" i="11"/>
  <c r="P471" i="11" s="1"/>
  <c r="Q471" i="11" s="1"/>
  <c r="N471" i="11"/>
  <c r="M471" i="11"/>
  <c r="O519" i="11"/>
  <c r="N519" i="11"/>
  <c r="M519" i="11"/>
  <c r="O386" i="11"/>
  <c r="N386" i="11"/>
  <c r="M386" i="11"/>
  <c r="O358" i="11"/>
  <c r="P358" i="11" s="1"/>
  <c r="N358" i="11"/>
  <c r="M358" i="11"/>
  <c r="O427" i="11"/>
  <c r="N427" i="11"/>
  <c r="M427" i="11"/>
  <c r="O298" i="11"/>
  <c r="P298" i="11" s="1"/>
  <c r="Q298" i="11" s="1"/>
  <c r="N298" i="11"/>
  <c r="M298" i="11"/>
  <c r="O29" i="11"/>
  <c r="N29" i="11"/>
  <c r="M29" i="11"/>
  <c r="O33" i="11"/>
  <c r="N33" i="11"/>
  <c r="M33" i="11"/>
  <c r="O562" i="11"/>
  <c r="P562" i="11" s="1"/>
  <c r="N562" i="11"/>
  <c r="M562" i="11"/>
  <c r="O414" i="11"/>
  <c r="N414" i="11"/>
  <c r="M414" i="11"/>
  <c r="O546" i="11"/>
  <c r="N546" i="11"/>
  <c r="M546" i="11"/>
  <c r="O341" i="11"/>
  <c r="P341" i="11" s="1"/>
  <c r="N341" i="11"/>
  <c r="M341" i="11"/>
  <c r="O74" i="11"/>
  <c r="N74" i="11"/>
  <c r="M74" i="11"/>
  <c r="O164" i="11"/>
  <c r="P164" i="11" s="1"/>
  <c r="Q164" i="11" s="1"/>
  <c r="N164" i="11"/>
  <c r="M164" i="11"/>
  <c r="O400" i="11"/>
  <c r="N400" i="11"/>
  <c r="M400" i="11"/>
  <c r="O590" i="11"/>
  <c r="N590" i="11"/>
  <c r="M590" i="11"/>
  <c r="O388" i="11"/>
  <c r="N388" i="11"/>
  <c r="M388" i="11"/>
  <c r="O454" i="11"/>
  <c r="N454" i="11"/>
  <c r="M454" i="11"/>
  <c r="O473" i="11"/>
  <c r="N473" i="11"/>
  <c r="M473" i="11"/>
  <c r="O409" i="11"/>
  <c r="P409" i="11" s="1"/>
  <c r="Q409" i="11" s="1"/>
  <c r="N409" i="11"/>
  <c r="M409" i="11"/>
  <c r="O521" i="11"/>
  <c r="N521" i="11"/>
  <c r="M521" i="11"/>
  <c r="O475" i="11"/>
  <c r="N475" i="11"/>
  <c r="M475" i="11"/>
  <c r="O286" i="11"/>
  <c r="N286" i="11"/>
  <c r="M286" i="11"/>
  <c r="O339" i="11"/>
  <c r="P339" i="11" s="1"/>
  <c r="Q339" i="11" s="1"/>
  <c r="N339" i="11"/>
  <c r="M339" i="11"/>
  <c r="O216" i="11"/>
  <c r="N216" i="11"/>
  <c r="M216" i="11"/>
  <c r="O569" i="11"/>
  <c r="N569" i="11"/>
  <c r="M569" i="11"/>
  <c r="O353" i="11"/>
  <c r="P353" i="11" s="1"/>
  <c r="Q353" i="11" s="1"/>
  <c r="N353" i="11"/>
  <c r="M353" i="11"/>
  <c r="O34" i="11"/>
  <c r="P34" i="11" s="1"/>
  <c r="Q34" i="11" s="1"/>
  <c r="N34" i="11"/>
  <c r="M34" i="11"/>
  <c r="O419" i="11"/>
  <c r="N419" i="11"/>
  <c r="M419" i="11"/>
  <c r="O23" i="11"/>
  <c r="P23" i="11" s="1"/>
  <c r="Q23" i="11" s="1"/>
  <c r="N23" i="11"/>
  <c r="M23" i="11"/>
  <c r="O42" i="11"/>
  <c r="P42" i="11" s="1"/>
  <c r="N42" i="11"/>
  <c r="M42" i="11"/>
  <c r="O290" i="11"/>
  <c r="N290" i="11"/>
  <c r="M290" i="11"/>
  <c r="O467" i="11"/>
  <c r="P467" i="11" s="1"/>
  <c r="Q467" i="11" s="1"/>
  <c r="N467" i="11"/>
  <c r="M467" i="11"/>
  <c r="O102" i="11"/>
  <c r="N102" i="11"/>
  <c r="M102" i="11"/>
  <c r="O139" i="11"/>
  <c r="P139" i="11" s="1"/>
  <c r="Q139" i="11" s="1"/>
  <c r="N139" i="11"/>
  <c r="M139" i="11"/>
  <c r="O175" i="11"/>
  <c r="P175" i="11" s="1"/>
  <c r="N175" i="11"/>
  <c r="M175" i="11"/>
  <c r="O309" i="11"/>
  <c r="N309" i="11"/>
  <c r="M309" i="11"/>
  <c r="O278" i="11"/>
  <c r="N278" i="11"/>
  <c r="M278" i="11"/>
  <c r="O252" i="11"/>
  <c r="N252" i="11"/>
  <c r="M252" i="11"/>
  <c r="O586" i="11"/>
  <c r="P586" i="11" s="1"/>
  <c r="Q586" i="11" s="1"/>
  <c r="N586" i="11"/>
  <c r="M586" i="11"/>
  <c r="O446" i="11"/>
  <c r="P446" i="11" s="1"/>
  <c r="N446" i="11"/>
  <c r="M446" i="11"/>
  <c r="O463" i="11"/>
  <c r="N463" i="11"/>
  <c r="M463" i="11"/>
  <c r="O310" i="11"/>
  <c r="N310" i="11"/>
  <c r="M310" i="11"/>
  <c r="O59" i="11"/>
  <c r="N59" i="11"/>
  <c r="M59" i="11"/>
  <c r="O313" i="11"/>
  <c r="N313" i="11"/>
  <c r="M313" i="11"/>
  <c r="O399" i="11"/>
  <c r="P399" i="11" s="1"/>
  <c r="Q399" i="11" s="1"/>
  <c r="N399" i="11"/>
  <c r="M399" i="11"/>
  <c r="O135" i="11"/>
  <c r="P135" i="11" s="1"/>
  <c r="N135" i="11"/>
  <c r="M135" i="11"/>
  <c r="O151" i="11"/>
  <c r="P151" i="11" s="1"/>
  <c r="Q151" i="11" s="1"/>
  <c r="N151" i="11"/>
  <c r="M151" i="11"/>
  <c r="O18" i="11"/>
  <c r="P18" i="11" s="1"/>
  <c r="N18" i="11"/>
  <c r="M18" i="11"/>
  <c r="O462" i="11"/>
  <c r="N462" i="11"/>
  <c r="M462" i="11"/>
  <c r="O370" i="11"/>
  <c r="P370" i="11" s="1"/>
  <c r="Q370" i="11" s="1"/>
  <c r="N370" i="11"/>
  <c r="M370" i="11"/>
  <c r="O372" i="11"/>
  <c r="N372" i="11"/>
  <c r="M372" i="11"/>
  <c r="O503" i="11"/>
  <c r="N503" i="11"/>
  <c r="M503" i="11"/>
  <c r="O95" i="11"/>
  <c r="P95" i="11" s="1"/>
  <c r="Q95" i="11" s="1"/>
  <c r="N95" i="11"/>
  <c r="M95" i="11"/>
  <c r="O420" i="11"/>
  <c r="N420" i="11"/>
  <c r="M420" i="11"/>
  <c r="O91" i="11"/>
  <c r="P91" i="11" s="1"/>
  <c r="Q91" i="11" s="1"/>
  <c r="N91" i="11"/>
  <c r="M91" i="11"/>
  <c r="O460" i="11"/>
  <c r="P460" i="11" s="1"/>
  <c r="N460" i="11"/>
  <c r="M460" i="11"/>
  <c r="O512" i="11"/>
  <c r="N512" i="11"/>
  <c r="M512" i="11"/>
  <c r="O68" i="11"/>
  <c r="P68" i="11" s="1"/>
  <c r="Q68" i="11" s="1"/>
  <c r="N68" i="11"/>
  <c r="M68" i="11"/>
  <c r="O21" i="11"/>
  <c r="P21" i="11" s="1"/>
  <c r="Q21" i="11" s="1"/>
  <c r="N21" i="11"/>
  <c r="M21" i="11"/>
  <c r="O483" i="11"/>
  <c r="N483" i="11"/>
  <c r="M483" i="11"/>
  <c r="O40" i="11"/>
  <c r="P40" i="11" s="1"/>
  <c r="Q40" i="11" s="1"/>
  <c r="N40" i="11"/>
  <c r="M40" i="11"/>
  <c r="O85" i="11"/>
  <c r="P85" i="11" s="1"/>
  <c r="N85" i="11"/>
  <c r="M85" i="11"/>
  <c r="O508" i="11"/>
  <c r="P508" i="11" s="1"/>
  <c r="Q508" i="11" s="1"/>
  <c r="N508" i="11"/>
  <c r="M508" i="11"/>
  <c r="O404" i="11"/>
  <c r="P404" i="11" s="1"/>
  <c r="Q404" i="11" s="1"/>
  <c r="N404" i="11"/>
  <c r="M404" i="11"/>
  <c r="O496" i="11"/>
  <c r="N496" i="11"/>
  <c r="M496" i="11"/>
  <c r="O497" i="11"/>
  <c r="P497" i="11" s="1"/>
  <c r="Q497" i="11" s="1"/>
  <c r="N497" i="11"/>
  <c r="M497" i="11"/>
  <c r="O576" i="11"/>
  <c r="P576" i="11" s="1"/>
  <c r="N576" i="11"/>
  <c r="M576" i="11"/>
  <c r="O24" i="11"/>
  <c r="P24" i="11" s="1"/>
  <c r="N24" i="11"/>
  <c r="M24" i="11"/>
  <c r="O321" i="11"/>
  <c r="P321" i="11" s="1"/>
  <c r="Q321" i="11" s="1"/>
  <c r="N321" i="11"/>
  <c r="M321" i="11"/>
  <c r="O63" i="11"/>
  <c r="N63" i="11"/>
  <c r="M63" i="11"/>
  <c r="O217" i="11"/>
  <c r="P217" i="11" s="1"/>
  <c r="Q217" i="11" s="1"/>
  <c r="N217" i="11"/>
  <c r="M217" i="11"/>
  <c r="O387" i="11"/>
  <c r="N387" i="11"/>
  <c r="M387" i="11"/>
  <c r="O104" i="11"/>
  <c r="N104" i="11"/>
  <c r="M104" i="11"/>
  <c r="O287" i="11"/>
  <c r="P287" i="11" s="1"/>
  <c r="N287" i="11"/>
  <c r="M287" i="11"/>
  <c r="O22" i="11"/>
  <c r="P22" i="11" s="1"/>
  <c r="Q22" i="11" s="1"/>
  <c r="N22" i="11"/>
  <c r="M22" i="11"/>
  <c r="O568" i="11"/>
  <c r="N568" i="11"/>
  <c r="M568" i="11"/>
  <c r="O428" i="11"/>
  <c r="P428" i="11" s="1"/>
  <c r="Q428" i="11" s="1"/>
  <c r="N428" i="11"/>
  <c r="M428" i="11"/>
  <c r="O455" i="11"/>
  <c r="P455" i="11" s="1"/>
  <c r="N455" i="11"/>
  <c r="M455" i="11"/>
  <c r="O9" i="11"/>
  <c r="P9" i="11" s="1"/>
  <c r="Q9" i="11" s="1"/>
  <c r="N9" i="11"/>
  <c r="M9" i="11"/>
  <c r="O109" i="11"/>
  <c r="P109" i="11" s="1"/>
  <c r="Q109" i="11" s="1"/>
  <c r="N109" i="11"/>
  <c r="M109" i="11"/>
  <c r="O275" i="11"/>
  <c r="N275" i="11"/>
  <c r="M275" i="11"/>
  <c r="O67" i="11"/>
  <c r="P67" i="11" s="1"/>
  <c r="N67" i="11"/>
  <c r="M67" i="11"/>
  <c r="O398" i="11"/>
  <c r="P398" i="11" s="1"/>
  <c r="N398" i="11"/>
  <c r="M398" i="11"/>
  <c r="O442" i="11"/>
  <c r="N442" i="11"/>
  <c r="M442" i="11"/>
  <c r="O182" i="11"/>
  <c r="P182" i="11" s="1"/>
  <c r="Q182" i="11" s="1"/>
  <c r="N182" i="11"/>
  <c r="M182" i="11"/>
  <c r="O41" i="11"/>
  <c r="P41" i="11" s="1"/>
  <c r="N41" i="11"/>
  <c r="M41" i="11"/>
  <c r="O554" i="11"/>
  <c r="N554" i="11"/>
  <c r="M554" i="11"/>
  <c r="O591" i="11"/>
  <c r="P591" i="11" s="1"/>
  <c r="N591" i="11"/>
  <c r="M591" i="11"/>
  <c r="O385" i="11"/>
  <c r="N385" i="11"/>
  <c r="M385" i="11"/>
  <c r="O159" i="11"/>
  <c r="P159" i="11" s="1"/>
  <c r="Q159" i="11" s="1"/>
  <c r="N159" i="11"/>
  <c r="M159" i="11"/>
  <c r="O112" i="11"/>
  <c r="N112" i="11"/>
  <c r="M112" i="11"/>
  <c r="O530" i="11"/>
  <c r="N530" i="11"/>
  <c r="M530" i="11"/>
  <c r="O434" i="11"/>
  <c r="P434" i="11" s="1"/>
  <c r="Q434" i="11" s="1"/>
  <c r="N434" i="11"/>
  <c r="M434" i="11"/>
  <c r="O480" i="11"/>
  <c r="P480" i="11" s="1"/>
  <c r="N480" i="11"/>
  <c r="M480" i="11"/>
  <c r="O8" i="11"/>
  <c r="N8" i="11"/>
  <c r="M8" i="11"/>
  <c r="O545" i="11"/>
  <c r="P545" i="11" s="1"/>
  <c r="Q545" i="11" s="1"/>
  <c r="N545" i="11"/>
  <c r="M545" i="11"/>
  <c r="O540" i="11"/>
  <c r="N540" i="11"/>
  <c r="M540" i="11"/>
  <c r="O489" i="11"/>
  <c r="P489" i="11" s="1"/>
  <c r="Q489" i="11" s="1"/>
  <c r="N489" i="11"/>
  <c r="M489" i="11"/>
  <c r="O10" i="11"/>
  <c r="N10" i="11"/>
  <c r="M10" i="11"/>
  <c r="O435" i="11"/>
  <c r="P435" i="11" s="1"/>
  <c r="N435" i="11"/>
  <c r="M435" i="11"/>
  <c r="O213" i="11"/>
  <c r="P213" i="11" s="1"/>
  <c r="Q213" i="11" s="1"/>
  <c r="N213" i="11"/>
  <c r="M213" i="11"/>
  <c r="O599" i="11"/>
  <c r="N599" i="11"/>
  <c r="M599" i="11"/>
  <c r="O171" i="11"/>
  <c r="N171" i="11"/>
  <c r="M171" i="11"/>
  <c r="O425" i="11"/>
  <c r="N425" i="11"/>
  <c r="M425" i="11"/>
  <c r="O172" i="11"/>
  <c r="N172" i="11"/>
  <c r="M172" i="11"/>
  <c r="O179" i="11"/>
  <c r="P179" i="11" s="1"/>
  <c r="Q179" i="11" s="1"/>
  <c r="N179" i="11"/>
  <c r="M179" i="11"/>
  <c r="O528" i="11"/>
  <c r="N528" i="11"/>
  <c r="M528" i="11"/>
  <c r="O180" i="11"/>
  <c r="P180" i="11" s="1"/>
  <c r="N180" i="11"/>
  <c r="M180" i="11"/>
  <c r="O383" i="11"/>
  <c r="N383" i="11"/>
  <c r="M383" i="11"/>
  <c r="O267" i="11"/>
  <c r="P267" i="11" s="1"/>
  <c r="N267" i="11"/>
  <c r="M267" i="11"/>
  <c r="O238" i="11"/>
  <c r="N238" i="11"/>
  <c r="M238" i="11"/>
  <c r="O566" i="11"/>
  <c r="P566" i="11" s="1"/>
  <c r="Q566" i="11" s="1"/>
  <c r="N566" i="11"/>
  <c r="M566" i="11"/>
  <c r="O324" i="11"/>
  <c r="N324" i="11"/>
  <c r="M324" i="11"/>
  <c r="O401" i="11"/>
  <c r="P401" i="11" s="1"/>
  <c r="Q401" i="11" s="1"/>
  <c r="N401" i="11"/>
  <c r="M401" i="11"/>
  <c r="O220" i="11"/>
  <c r="N220" i="11"/>
  <c r="M220" i="11"/>
  <c r="O69" i="11"/>
  <c r="P69" i="11" s="1"/>
  <c r="N69" i="11"/>
  <c r="M69" i="11"/>
  <c r="O170" i="11"/>
  <c r="N170" i="11"/>
  <c r="M170" i="11"/>
  <c r="O75" i="11"/>
  <c r="N75" i="11"/>
  <c r="M75" i="11"/>
  <c r="O137" i="11"/>
  <c r="N137" i="11"/>
  <c r="M137" i="11"/>
  <c r="O567" i="11"/>
  <c r="P567" i="11" s="1"/>
  <c r="N567" i="11"/>
  <c r="M567" i="11"/>
  <c r="O245" i="11"/>
  <c r="N245" i="11"/>
  <c r="M245" i="11"/>
  <c r="O87" i="11"/>
  <c r="P87" i="11" s="1"/>
  <c r="Q87" i="11" s="1"/>
  <c r="N87" i="11"/>
  <c r="M87" i="11"/>
  <c r="O212" i="11"/>
  <c r="N212" i="11"/>
  <c r="M212" i="11"/>
  <c r="O306" i="11"/>
  <c r="P306" i="11" s="1"/>
  <c r="N306" i="11"/>
  <c r="M306" i="11"/>
  <c r="O416" i="11"/>
  <c r="P416" i="11" s="1"/>
  <c r="Q416" i="11" s="1"/>
  <c r="N416" i="11"/>
  <c r="M416" i="11"/>
  <c r="O359" i="11"/>
  <c r="P359" i="11" s="1"/>
  <c r="N359" i="11"/>
  <c r="M359" i="11"/>
  <c r="O474" i="11"/>
  <c r="N474" i="11"/>
  <c r="M474" i="11"/>
  <c r="O536" i="11"/>
  <c r="P536" i="11" s="1"/>
  <c r="Q536" i="11" s="1"/>
  <c r="N536" i="11"/>
  <c r="M536" i="11"/>
  <c r="O356" i="11"/>
  <c r="N356" i="11"/>
  <c r="M356" i="11"/>
  <c r="O320" i="11"/>
  <c r="N320" i="11"/>
  <c r="M320" i="11"/>
  <c r="O107" i="11"/>
  <c r="P107" i="11" s="1"/>
  <c r="N107" i="11"/>
  <c r="M107" i="11"/>
  <c r="O118" i="11"/>
  <c r="P118" i="11" s="1"/>
  <c r="N118" i="11"/>
  <c r="M118" i="11"/>
  <c r="O392" i="11"/>
  <c r="P392" i="11" s="1"/>
  <c r="Q392" i="11" s="1"/>
  <c r="N392" i="11"/>
  <c r="M392" i="11"/>
  <c r="O550" i="11"/>
  <c r="N550" i="11"/>
  <c r="M550" i="11"/>
  <c r="O247" i="11"/>
  <c r="N247" i="11"/>
  <c r="M247" i="11"/>
  <c r="O45" i="11"/>
  <c r="N45" i="11"/>
  <c r="M45" i="11"/>
  <c r="O393" i="11"/>
  <c r="N393" i="11"/>
  <c r="M393" i="11"/>
  <c r="O348" i="11"/>
  <c r="P348" i="11" s="1"/>
  <c r="Q348" i="11" s="1"/>
  <c r="N348" i="11"/>
  <c r="M348" i="11"/>
  <c r="O231" i="11"/>
  <c r="N231" i="11"/>
  <c r="M231" i="11"/>
  <c r="O531" i="11"/>
  <c r="P531" i="11" s="1"/>
  <c r="N531" i="11"/>
  <c r="M531" i="11"/>
  <c r="O482" i="11"/>
  <c r="P482" i="11" s="1"/>
  <c r="Q482" i="11" s="1"/>
  <c r="N482" i="11"/>
  <c r="M482" i="11"/>
  <c r="O578" i="11"/>
  <c r="P578" i="11" s="1"/>
  <c r="N578" i="11"/>
  <c r="M578" i="11"/>
  <c r="O177" i="11"/>
  <c r="N177" i="11"/>
  <c r="M177" i="11"/>
  <c r="O411" i="11"/>
  <c r="P411" i="11" s="1"/>
  <c r="Q411" i="11" s="1"/>
  <c r="N411" i="11"/>
  <c r="M411" i="11"/>
  <c r="O377" i="11"/>
  <c r="N377" i="11"/>
  <c r="M377" i="11"/>
  <c r="O526" i="11"/>
  <c r="P526" i="11" s="1"/>
  <c r="N526" i="11"/>
  <c r="M526" i="11"/>
  <c r="O30" i="11"/>
  <c r="N30" i="11"/>
  <c r="M30" i="11"/>
  <c r="O357" i="11"/>
  <c r="P357" i="11" s="1"/>
  <c r="N357" i="11"/>
  <c r="M357" i="11"/>
  <c r="O276" i="11"/>
  <c r="N276" i="11"/>
  <c r="M276" i="11"/>
  <c r="O81" i="11"/>
  <c r="P81" i="11" s="1"/>
  <c r="N81" i="11"/>
  <c r="M81" i="11"/>
  <c r="O26" i="11"/>
  <c r="N26" i="11"/>
  <c r="M26" i="11"/>
  <c r="O444" i="11"/>
  <c r="P444" i="11" s="1"/>
  <c r="N444" i="11"/>
  <c r="M444" i="11"/>
  <c r="O429" i="11"/>
  <c r="N429" i="11"/>
  <c r="M429" i="11"/>
  <c r="O516" i="11"/>
  <c r="P516" i="11" s="1"/>
  <c r="Q516" i="11" s="1"/>
  <c r="N516" i="11"/>
  <c r="M516" i="11"/>
  <c r="O116" i="11"/>
  <c r="N116" i="11"/>
  <c r="M116" i="11"/>
  <c r="O129" i="11"/>
  <c r="N129" i="11"/>
  <c r="M129" i="11"/>
  <c r="O187" i="11"/>
  <c r="P187" i="11" s="1"/>
  <c r="Q187" i="11" s="1"/>
  <c r="N187" i="11"/>
  <c r="M187" i="11"/>
  <c r="O209" i="11"/>
  <c r="P209" i="11" s="1"/>
  <c r="N209" i="11"/>
  <c r="M209" i="11"/>
  <c r="O126" i="11"/>
  <c r="N126" i="11"/>
  <c r="M126" i="11"/>
  <c r="O283" i="11"/>
  <c r="P283" i="11" s="1"/>
  <c r="Q283" i="11" s="1"/>
  <c r="N283" i="11"/>
  <c r="M283" i="11"/>
  <c r="O448" i="11"/>
  <c r="N448" i="11"/>
  <c r="M448" i="11"/>
  <c r="O160" i="11"/>
  <c r="P160" i="11" s="1"/>
  <c r="Q160" i="11" s="1"/>
  <c r="N160" i="11"/>
  <c r="M160" i="11"/>
  <c r="O176" i="11"/>
  <c r="P176" i="11" s="1"/>
  <c r="N176" i="11"/>
  <c r="M176" i="11"/>
  <c r="O51" i="11"/>
  <c r="N51" i="11"/>
  <c r="M51" i="11"/>
  <c r="O190" i="11"/>
  <c r="P190" i="11" s="1"/>
  <c r="Q190" i="11" s="1"/>
  <c r="N190" i="11"/>
  <c r="M190" i="11"/>
  <c r="O438" i="11"/>
  <c r="N438" i="11"/>
  <c r="M438" i="11"/>
  <c r="O305" i="11"/>
  <c r="N305" i="11"/>
  <c r="M305" i="11"/>
  <c r="O363" i="11"/>
  <c r="N363" i="11"/>
  <c r="M363" i="11"/>
  <c r="O73" i="11"/>
  <c r="N73" i="11"/>
  <c r="M73" i="11"/>
  <c r="O371" i="11"/>
  <c r="P371" i="11" s="1"/>
  <c r="N371" i="11"/>
  <c r="M371" i="11"/>
  <c r="O266" i="11"/>
  <c r="P266" i="11" s="1"/>
  <c r="Q266" i="11" s="1"/>
  <c r="N266" i="11"/>
  <c r="M266" i="11"/>
  <c r="O248" i="11"/>
  <c r="N248" i="11"/>
  <c r="M248" i="11"/>
  <c r="O376" i="11"/>
  <c r="P376" i="11" s="1"/>
  <c r="N376" i="11"/>
  <c r="M376" i="11"/>
  <c r="O120" i="11"/>
  <c r="P120" i="11" s="1"/>
  <c r="N120" i="11"/>
  <c r="M120" i="11"/>
  <c r="O499" i="11"/>
  <c r="N499" i="11"/>
  <c r="M499" i="11"/>
  <c r="O12" i="11"/>
  <c r="P12" i="11" s="1"/>
  <c r="Q12" i="11" s="1"/>
  <c r="N12" i="11"/>
  <c r="M12" i="11"/>
  <c r="O25" i="11"/>
  <c r="N25" i="11"/>
  <c r="M25" i="11"/>
  <c r="O141" i="11"/>
  <c r="P141" i="11" s="1"/>
  <c r="Q141" i="11" s="1"/>
  <c r="N141" i="11"/>
  <c r="M141" i="11"/>
  <c r="O174" i="11"/>
  <c r="P174" i="11" s="1"/>
  <c r="N174" i="11"/>
  <c r="M174" i="11"/>
  <c r="O457" i="11"/>
  <c r="N457" i="11"/>
  <c r="M457" i="11"/>
  <c r="O394" i="11"/>
  <c r="P394" i="11" s="1"/>
  <c r="Q394" i="11" s="1"/>
  <c r="N394" i="11"/>
  <c r="M394" i="11"/>
  <c r="O243" i="11"/>
  <c r="N243" i="11"/>
  <c r="M243" i="11"/>
  <c r="O208" i="11"/>
  <c r="N208" i="11"/>
  <c r="M208" i="11"/>
  <c r="O106" i="11"/>
  <c r="N106" i="11"/>
  <c r="M106" i="11"/>
  <c r="O70" i="11"/>
  <c r="N70" i="11"/>
  <c r="M70" i="11"/>
  <c r="O166" i="11"/>
  <c r="P166" i="11" s="1"/>
  <c r="Q166" i="11" s="1"/>
  <c r="N166" i="11"/>
  <c r="M166" i="11"/>
  <c r="O439" i="11"/>
  <c r="P439" i="11" s="1"/>
  <c r="N439" i="11"/>
  <c r="M439" i="11"/>
  <c r="O20" i="11"/>
  <c r="P20" i="11" s="1"/>
  <c r="N20" i="11"/>
  <c r="M20" i="11"/>
  <c r="O592" i="11"/>
  <c r="P592" i="11" s="1"/>
  <c r="Q592" i="11" s="1"/>
  <c r="N592" i="11"/>
  <c r="M592" i="11"/>
  <c r="O293" i="11"/>
  <c r="P293" i="11" s="1"/>
  <c r="N293" i="11"/>
  <c r="M293" i="11"/>
  <c r="O577" i="11"/>
  <c r="N577" i="11"/>
  <c r="M577" i="11"/>
  <c r="O31" i="11"/>
  <c r="P31" i="11" s="1"/>
  <c r="Q31" i="11" s="1"/>
  <c r="N31" i="11"/>
  <c r="M31" i="11"/>
  <c r="O215" i="11"/>
  <c r="N215" i="11"/>
  <c r="M215" i="11"/>
  <c r="O254" i="11"/>
  <c r="N254" i="11"/>
  <c r="M254" i="11"/>
  <c r="O333" i="11"/>
  <c r="P333" i="11" s="1"/>
  <c r="N333" i="11"/>
  <c r="M333" i="11"/>
  <c r="O542" i="11"/>
  <c r="P542" i="11" s="1"/>
  <c r="N542" i="11"/>
  <c r="M542" i="11"/>
  <c r="O587" i="11"/>
  <c r="P587" i="11" s="1"/>
  <c r="Q587" i="11" s="1"/>
  <c r="N587" i="11"/>
  <c r="M587" i="11"/>
  <c r="O155" i="11"/>
  <c r="N155" i="11"/>
  <c r="M155" i="11"/>
  <c r="O488" i="11"/>
  <c r="N488" i="11"/>
  <c r="M488" i="11"/>
  <c r="O302" i="11"/>
  <c r="N302" i="11"/>
  <c r="M302" i="11"/>
  <c r="O223" i="11"/>
  <c r="N223" i="11"/>
  <c r="M223" i="11"/>
  <c r="O553" i="11"/>
  <c r="N553" i="11"/>
  <c r="M553" i="11"/>
  <c r="O232" i="11"/>
  <c r="P232" i="11" s="1"/>
  <c r="Q232" i="11" s="1"/>
  <c r="N232" i="11"/>
  <c r="M232" i="11"/>
  <c r="O263" i="11"/>
  <c r="N263" i="11"/>
  <c r="M263" i="11"/>
  <c r="O110" i="11"/>
  <c r="P110" i="11" s="1"/>
  <c r="N110" i="11"/>
  <c r="M110" i="11"/>
  <c r="O498" i="11"/>
  <c r="P498" i="11" s="1"/>
  <c r="N498" i="11"/>
  <c r="M498" i="11"/>
  <c r="O582" i="11"/>
  <c r="N582" i="11"/>
  <c r="M582" i="11"/>
  <c r="O46" i="11"/>
  <c r="N46" i="11"/>
  <c r="M46" i="11"/>
  <c r="O384" i="11"/>
  <c r="N384" i="11"/>
  <c r="M384" i="11"/>
  <c r="O579" i="11"/>
  <c r="P579" i="11" s="1"/>
  <c r="N579" i="11"/>
  <c r="M579" i="11"/>
  <c r="O39" i="11"/>
  <c r="N39" i="11"/>
  <c r="M39" i="11"/>
  <c r="O131" i="11"/>
  <c r="P131" i="11" s="1"/>
  <c r="N131" i="11"/>
  <c r="M131" i="11"/>
  <c r="O246" i="11"/>
  <c r="N246" i="11"/>
  <c r="M246" i="11"/>
  <c r="O153" i="11"/>
  <c r="P153" i="11" s="1"/>
  <c r="N153" i="11"/>
  <c r="M153" i="11"/>
  <c r="O504" i="11"/>
  <c r="N504" i="11"/>
  <c r="M504" i="11"/>
  <c r="O99" i="11"/>
  <c r="N99" i="11"/>
  <c r="M99" i="11"/>
  <c r="O130" i="11"/>
  <c r="N130" i="11"/>
  <c r="M130" i="11"/>
  <c r="O299" i="11"/>
  <c r="P299" i="11" s="1"/>
  <c r="N299" i="11"/>
  <c r="M299" i="11"/>
  <c r="O284" i="11"/>
  <c r="N284" i="11"/>
  <c r="M284" i="11"/>
  <c r="O249" i="11"/>
  <c r="P249" i="11" s="1"/>
  <c r="N249" i="11"/>
  <c r="M249" i="11"/>
  <c r="O340" i="11"/>
  <c r="P340" i="11" s="1"/>
  <c r="Q340" i="11" s="1"/>
  <c r="N340" i="11"/>
  <c r="M340" i="11"/>
  <c r="O79" i="11"/>
  <c r="P79" i="11" s="1"/>
  <c r="N79" i="11"/>
  <c r="M79" i="11"/>
  <c r="O210" i="11"/>
  <c r="N210" i="11"/>
  <c r="M210" i="11"/>
  <c r="O262" i="11"/>
  <c r="P262" i="11" s="1"/>
  <c r="Q262" i="11" s="1"/>
  <c r="N262" i="11"/>
  <c r="M262" i="11"/>
  <c r="O481" i="11"/>
  <c r="N481" i="11"/>
  <c r="M481" i="11"/>
  <c r="O35" i="11"/>
  <c r="P35" i="11" s="1"/>
  <c r="N35" i="11"/>
  <c r="M35" i="11"/>
  <c r="O140" i="11"/>
  <c r="P140" i="11" s="1"/>
  <c r="N140" i="11"/>
  <c r="M140" i="11"/>
  <c r="O345" i="11"/>
  <c r="N345" i="11"/>
  <c r="M345" i="11"/>
  <c r="O559" i="11"/>
  <c r="P559" i="11" s="1"/>
  <c r="Q559" i="11" s="1"/>
  <c r="N559" i="11"/>
  <c r="M559" i="11"/>
  <c r="O282" i="11"/>
  <c r="N282" i="11"/>
  <c r="M282" i="11"/>
  <c r="O558" i="11"/>
  <c r="N558" i="11"/>
  <c r="M558" i="11"/>
  <c r="O241" i="11"/>
  <c r="N241" i="11"/>
  <c r="M241" i="11"/>
  <c r="O105" i="11"/>
  <c r="N105" i="11"/>
  <c r="M105" i="11"/>
  <c r="O244" i="11"/>
  <c r="N244" i="11"/>
  <c r="M244" i="11"/>
  <c r="O347" i="11"/>
  <c r="N347" i="11"/>
  <c r="M347" i="11"/>
  <c r="O379" i="11"/>
  <c r="P379" i="11" s="1"/>
  <c r="N379" i="11"/>
  <c r="M379" i="11"/>
  <c r="O214" i="11"/>
  <c r="P214" i="11" s="1"/>
  <c r="N214" i="11"/>
  <c r="M214" i="11"/>
  <c r="O518" i="11"/>
  <c r="P518" i="11" s="1"/>
  <c r="N518" i="11"/>
  <c r="M518" i="11"/>
  <c r="O224" i="11"/>
  <c r="P224" i="11" s="1"/>
  <c r="N224" i="11"/>
  <c r="M224" i="11"/>
  <c r="O206" i="11"/>
  <c r="N206" i="11"/>
  <c r="M206" i="11"/>
  <c r="O173" i="11"/>
  <c r="N173" i="11"/>
  <c r="M173" i="11"/>
  <c r="O52" i="11"/>
  <c r="P52" i="11" s="1"/>
  <c r="Q52" i="11" s="1"/>
  <c r="N52" i="11"/>
  <c r="M52" i="11"/>
  <c r="O163" i="11"/>
  <c r="P163" i="11" s="1"/>
  <c r="Q163" i="11" s="1"/>
  <c r="N163" i="11"/>
  <c r="M163" i="11"/>
  <c r="O128" i="11"/>
  <c r="P128" i="11" s="1"/>
  <c r="N128" i="11"/>
  <c r="M128" i="11"/>
  <c r="O346" i="11"/>
  <c r="P346" i="11" s="1"/>
  <c r="N346" i="11"/>
  <c r="M346" i="11"/>
  <c r="O147" i="11"/>
  <c r="N147" i="11"/>
  <c r="M147" i="11"/>
  <c r="O585" i="11"/>
  <c r="P585" i="11" s="1"/>
  <c r="N585" i="11"/>
  <c r="M585" i="11"/>
  <c r="O598" i="11"/>
  <c r="N598" i="11"/>
  <c r="M598" i="11"/>
  <c r="O202" i="11"/>
  <c r="P202" i="11" s="1"/>
  <c r="Q202" i="11" s="1"/>
  <c r="N202" i="11"/>
  <c r="M202" i="11"/>
  <c r="O364" i="11"/>
  <c r="P364" i="11" s="1"/>
  <c r="N364" i="11"/>
  <c r="M364" i="11"/>
  <c r="O430" i="11"/>
  <c r="N430" i="11"/>
  <c r="M430" i="11"/>
  <c r="O211" i="11"/>
  <c r="N211" i="11"/>
  <c r="M211" i="11"/>
  <c r="O329" i="11"/>
  <c r="P329" i="11" s="1"/>
  <c r="Q329" i="11" s="1"/>
  <c r="N329" i="11"/>
  <c r="M329" i="11"/>
  <c r="O181" i="11"/>
  <c r="P181" i="11" s="1"/>
  <c r="Q181" i="11" s="1"/>
  <c r="N181" i="11"/>
  <c r="M181" i="11"/>
  <c r="O485" i="11"/>
  <c r="N485" i="11"/>
  <c r="M485" i="11"/>
  <c r="O90" i="11"/>
  <c r="P90" i="11" s="1"/>
  <c r="N90" i="11"/>
  <c r="M90" i="11"/>
  <c r="O412" i="11"/>
  <c r="P412" i="11" s="1"/>
  <c r="Q412" i="11" s="1"/>
  <c r="N412" i="11"/>
  <c r="M412" i="11"/>
  <c r="O50" i="11"/>
  <c r="P50" i="11" s="1"/>
  <c r="N50" i="11"/>
  <c r="M50" i="11"/>
  <c r="O390" i="11"/>
  <c r="N390" i="11"/>
  <c r="M390" i="11"/>
  <c r="O13" i="11"/>
  <c r="N13" i="11"/>
  <c r="M13" i="11"/>
  <c r="O501" i="11"/>
  <c r="P501" i="11" s="1"/>
  <c r="Q501" i="11" s="1"/>
  <c r="N501" i="11"/>
  <c r="M501" i="11"/>
  <c r="O492" i="11"/>
  <c r="N492" i="11"/>
  <c r="M492" i="11"/>
  <c r="O43" i="11"/>
  <c r="P43" i="11" s="1"/>
  <c r="N43" i="11"/>
  <c r="M43" i="11"/>
  <c r="O121" i="11"/>
  <c r="P121" i="11" s="1"/>
  <c r="N121" i="11"/>
  <c r="M121" i="11"/>
  <c r="O119" i="11"/>
  <c r="N119" i="11"/>
  <c r="M119" i="11"/>
  <c r="O127" i="11"/>
  <c r="P127" i="11" s="1"/>
  <c r="N127" i="11"/>
  <c r="M127" i="11"/>
  <c r="O534" i="11"/>
  <c r="N534" i="11"/>
  <c r="M534" i="11"/>
  <c r="O440" i="11"/>
  <c r="N440" i="11"/>
  <c r="M440" i="11"/>
  <c r="O27" i="11"/>
  <c r="P27" i="11" s="1"/>
  <c r="Q27" i="11" s="1"/>
  <c r="N27" i="11"/>
  <c r="M27" i="11"/>
  <c r="O405" i="11"/>
  <c r="P405" i="11" s="1"/>
  <c r="N405" i="11"/>
  <c r="M405" i="11"/>
  <c r="O367" i="11"/>
  <c r="P367" i="11" s="1"/>
  <c r="N367" i="11"/>
  <c r="M367" i="11"/>
  <c r="O565" i="11"/>
  <c r="P565" i="11" s="1"/>
  <c r="N565" i="11"/>
  <c r="M565" i="11"/>
  <c r="O472" i="11"/>
  <c r="P472" i="11" s="1"/>
  <c r="Q472" i="11" s="1"/>
  <c r="N472" i="11"/>
  <c r="M472" i="11"/>
  <c r="O588" i="11"/>
  <c r="P588" i="11" s="1"/>
  <c r="N588" i="11"/>
  <c r="M588" i="11"/>
  <c r="O196" i="11"/>
  <c r="N196" i="11"/>
  <c r="M196" i="11"/>
  <c r="O543" i="11"/>
  <c r="P543" i="11" s="1"/>
  <c r="Q543" i="11" s="1"/>
  <c r="N543" i="11"/>
  <c r="M543" i="11"/>
  <c r="O437" i="11"/>
  <c r="P437" i="11" s="1"/>
  <c r="Q437" i="11" s="1"/>
  <c r="N437" i="11"/>
  <c r="M437" i="11"/>
  <c r="O365" i="11"/>
  <c r="N365" i="11"/>
  <c r="M365" i="11"/>
  <c r="O207" i="11"/>
  <c r="N207" i="11"/>
  <c r="M207" i="11"/>
  <c r="O257" i="11"/>
  <c r="N257" i="11"/>
  <c r="M257" i="11"/>
  <c r="O44" i="11"/>
  <c r="P44" i="11" s="1"/>
  <c r="Q44" i="11" s="1"/>
  <c r="N44" i="11"/>
  <c r="M44" i="11"/>
  <c r="O189" i="11"/>
  <c r="P189" i="11" s="1"/>
  <c r="N189" i="11"/>
  <c r="M189" i="11"/>
  <c r="O169" i="11"/>
  <c r="N169" i="11"/>
  <c r="M169" i="11"/>
  <c r="O111" i="11"/>
  <c r="N111" i="11"/>
  <c r="M111" i="11"/>
  <c r="O250" i="11"/>
  <c r="P250" i="11" s="1"/>
  <c r="Q250" i="11" s="1"/>
  <c r="N250" i="11"/>
  <c r="M250" i="11"/>
  <c r="O469" i="11"/>
  <c r="P469" i="11" s="1"/>
  <c r="Q469" i="11" s="1"/>
  <c r="N469" i="11"/>
  <c r="M469" i="11"/>
  <c r="O535" i="11"/>
  <c r="P535" i="11" s="1"/>
  <c r="N535" i="11"/>
  <c r="M535" i="11"/>
  <c r="O150" i="11"/>
  <c r="N150" i="11"/>
  <c r="M150" i="11"/>
  <c r="O517" i="11"/>
  <c r="N517" i="11"/>
  <c r="M517" i="11"/>
  <c r="O395" i="11"/>
  <c r="N395" i="11"/>
  <c r="M395" i="11"/>
  <c r="O593" i="11"/>
  <c r="N593" i="11"/>
  <c r="M593" i="11"/>
  <c r="O256" i="11"/>
  <c r="N256" i="11"/>
  <c r="M256" i="11"/>
  <c r="O255" i="11"/>
  <c r="P255" i="11" s="1"/>
  <c r="Q255" i="11" s="1"/>
  <c r="N255" i="11"/>
  <c r="M255" i="11"/>
  <c r="O468" i="11"/>
  <c r="P468" i="11" s="1"/>
  <c r="Q468" i="11" s="1"/>
  <c r="N468" i="11"/>
  <c r="M468" i="11"/>
  <c r="O307" i="11"/>
  <c r="P307" i="11" s="1"/>
  <c r="N307" i="11"/>
  <c r="M307" i="11"/>
  <c r="O233" i="11"/>
  <c r="P233" i="11" s="1"/>
  <c r="N233" i="11"/>
  <c r="M233" i="11"/>
  <c r="O532" i="11"/>
  <c r="N532" i="11"/>
  <c r="M532" i="11"/>
  <c r="O143" i="11"/>
  <c r="P143" i="11" s="1"/>
  <c r="N143" i="11"/>
  <c r="M143" i="11"/>
  <c r="O122" i="11"/>
  <c r="N122" i="11"/>
  <c r="M122" i="11"/>
  <c r="O66" i="11"/>
  <c r="P66" i="11" s="1"/>
  <c r="Q66" i="11" s="1"/>
  <c r="N66" i="11"/>
  <c r="M66" i="11"/>
  <c r="O436" i="11"/>
  <c r="P436" i="11" s="1"/>
  <c r="Q436" i="11" s="1"/>
  <c r="N436" i="11"/>
  <c r="M436" i="11"/>
  <c r="O114" i="11"/>
  <c r="P114" i="11" s="1"/>
  <c r="N114" i="11"/>
  <c r="M114" i="11"/>
  <c r="O138" i="11"/>
  <c r="N138" i="11"/>
  <c r="M138" i="11"/>
  <c r="O525" i="11"/>
  <c r="P525" i="11" s="1"/>
  <c r="N525" i="11"/>
  <c r="M525" i="11"/>
  <c r="O389" i="11"/>
  <c r="P389" i="11" s="1"/>
  <c r="N389" i="11"/>
  <c r="M389" i="11"/>
  <c r="O580" i="11"/>
  <c r="P580" i="11" s="1"/>
  <c r="N580" i="11"/>
  <c r="M580" i="11"/>
  <c r="O225" i="11"/>
  <c r="N225" i="11"/>
  <c r="M225" i="11"/>
  <c r="O142" i="11"/>
  <c r="P142" i="11" s="1"/>
  <c r="Q142" i="11" s="1"/>
  <c r="N142" i="11"/>
  <c r="M142" i="11"/>
  <c r="O156" i="11"/>
  <c r="P156" i="11" s="1"/>
  <c r="N156" i="11"/>
  <c r="M156" i="11"/>
  <c r="O16" i="11"/>
  <c r="P16" i="11" s="1"/>
  <c r="N16" i="11"/>
  <c r="M16" i="11"/>
  <c r="O548" i="11"/>
  <c r="N548" i="11"/>
  <c r="M548" i="11"/>
  <c r="O219" i="11"/>
  <c r="N219" i="11"/>
  <c r="M219" i="11"/>
  <c r="O451" i="11"/>
  <c r="P451" i="11" s="1"/>
  <c r="Q451" i="11" s="1"/>
  <c r="N451" i="11"/>
  <c r="M451" i="11"/>
  <c r="O271" i="11"/>
  <c r="P271" i="11" s="1"/>
  <c r="N271" i="11"/>
  <c r="M271" i="11"/>
  <c r="O450" i="11"/>
  <c r="N450" i="11"/>
  <c r="M450" i="11"/>
  <c r="O258" i="11"/>
  <c r="P258" i="11" s="1"/>
  <c r="N258" i="11"/>
  <c r="M258" i="11"/>
  <c r="O539" i="11"/>
  <c r="P539" i="11" s="1"/>
  <c r="Q539" i="11" s="1"/>
  <c r="N539" i="11"/>
  <c r="M539" i="11"/>
  <c r="O297" i="11"/>
  <c r="P297" i="11" s="1"/>
  <c r="N297" i="11"/>
  <c r="M297" i="11"/>
  <c r="O538" i="11"/>
  <c r="N538" i="11"/>
  <c r="M538" i="11"/>
  <c r="O505" i="11"/>
  <c r="P505" i="11" s="1"/>
  <c r="N505" i="11"/>
  <c r="M505" i="11"/>
  <c r="O186" i="11"/>
  <c r="P186" i="11" s="1"/>
  <c r="Q186" i="11" s="1"/>
  <c r="N186" i="11"/>
  <c r="M186" i="11"/>
  <c r="O476" i="11"/>
  <c r="P476" i="11" s="1"/>
  <c r="N476" i="11"/>
  <c r="M476" i="11"/>
  <c r="O301" i="11"/>
  <c r="N301" i="11"/>
  <c r="M301" i="11"/>
  <c r="O88" i="11"/>
  <c r="N88" i="11"/>
  <c r="M88" i="11"/>
  <c r="O495" i="11"/>
  <c r="P495" i="11" s="1"/>
  <c r="Q495" i="11" s="1"/>
  <c r="N495" i="11"/>
  <c r="M495" i="11"/>
  <c r="O270" i="11"/>
  <c r="N270" i="11"/>
  <c r="M270" i="11"/>
  <c r="O594" i="11"/>
  <c r="P594" i="11" s="1"/>
  <c r="N594" i="11"/>
  <c r="M594" i="11"/>
  <c r="O240" i="11"/>
  <c r="P240" i="11" s="1"/>
  <c r="N240" i="11"/>
  <c r="M240" i="11"/>
  <c r="O226" i="11"/>
  <c r="P226" i="11" s="1"/>
  <c r="Q226" i="11" s="1"/>
  <c r="N226" i="11"/>
  <c r="M226" i="11"/>
  <c r="O146" i="11"/>
  <c r="P146" i="11" s="1"/>
  <c r="N146" i="11"/>
  <c r="M146" i="11"/>
  <c r="O17" i="11"/>
  <c r="N17" i="11"/>
  <c r="M17" i="11"/>
  <c r="O291" i="11"/>
  <c r="N291" i="11"/>
  <c r="M291" i="11"/>
  <c r="O500" i="11"/>
  <c r="N500" i="11"/>
  <c r="M500" i="11"/>
  <c r="O402" i="11"/>
  <c r="N402" i="11"/>
  <c r="M402" i="11"/>
  <c r="O280" i="11"/>
  <c r="N280" i="11"/>
  <c r="M280" i="11"/>
  <c r="O199" i="11"/>
  <c r="P199" i="11" s="1"/>
  <c r="N199" i="11"/>
  <c r="M199" i="11"/>
  <c r="O260" i="11"/>
  <c r="P260" i="11" s="1"/>
  <c r="Q260" i="11" s="1"/>
  <c r="N260" i="11"/>
  <c r="M260" i="11"/>
  <c r="O235" i="11"/>
  <c r="P235" i="11" s="1"/>
  <c r="N235" i="11"/>
  <c r="M235" i="11"/>
  <c r="O397" i="11"/>
  <c r="N397" i="11"/>
  <c r="M397" i="11"/>
  <c r="O459" i="11"/>
  <c r="P459" i="11" s="1"/>
  <c r="Q459" i="11" s="1"/>
  <c r="N459" i="11"/>
  <c r="M459" i="11"/>
  <c r="O584" i="11"/>
  <c r="P584" i="11" s="1"/>
  <c r="N584" i="11"/>
  <c r="M584" i="11"/>
  <c r="O300" i="11"/>
  <c r="N300" i="11"/>
  <c r="M300" i="11"/>
  <c r="O162" i="11"/>
  <c r="N162" i="11"/>
  <c r="M162" i="11"/>
  <c r="O58" i="11"/>
  <c r="N58" i="11"/>
  <c r="M58" i="11"/>
  <c r="O524" i="11"/>
  <c r="P524" i="11" s="1"/>
  <c r="Q524" i="11" s="1"/>
  <c r="N524" i="11"/>
  <c r="M524" i="11"/>
  <c r="O319" i="11"/>
  <c r="P319" i="11" s="1"/>
  <c r="N319" i="11"/>
  <c r="M319" i="11"/>
  <c r="O98" i="11"/>
  <c r="N98" i="11"/>
  <c r="M98" i="11"/>
  <c r="O7" i="11"/>
  <c r="N7" i="11"/>
  <c r="M7" i="11"/>
  <c r="O573" i="11"/>
  <c r="P573" i="11" s="1"/>
  <c r="Q573" i="11" s="1"/>
  <c r="N573" i="11"/>
  <c r="M573" i="11"/>
  <c r="O100" i="11"/>
  <c r="P100" i="11" s="1"/>
  <c r="Q100" i="11" s="1"/>
  <c r="N100" i="11"/>
  <c r="M100" i="11"/>
  <c r="O328" i="11"/>
  <c r="P328" i="11" s="1"/>
  <c r="N328" i="11"/>
  <c r="M328" i="11"/>
  <c r="O279" i="11"/>
  <c r="N279" i="11"/>
  <c r="M279" i="11"/>
  <c r="O408" i="11"/>
  <c r="N408" i="11"/>
  <c r="M408" i="11"/>
  <c r="O56" i="11"/>
  <c r="N56" i="11"/>
  <c r="M56" i="11"/>
  <c r="O227" i="11"/>
  <c r="N227" i="11"/>
  <c r="M227" i="11"/>
  <c r="O510" i="11"/>
  <c r="N510" i="11"/>
  <c r="M510" i="11"/>
  <c r="O557" i="11"/>
  <c r="P557" i="11" s="1"/>
  <c r="Q557" i="11" s="1"/>
  <c r="N557" i="11"/>
  <c r="M557" i="11"/>
  <c r="O123" i="11"/>
  <c r="P123" i="11" s="1"/>
  <c r="N123" i="11"/>
  <c r="M123" i="11"/>
  <c r="O552" i="11"/>
  <c r="P552" i="11" s="1"/>
  <c r="N552" i="11"/>
  <c r="M552" i="11"/>
  <c r="O200" i="11"/>
  <c r="P200" i="11" s="1"/>
  <c r="N200" i="11"/>
  <c r="M200" i="11"/>
  <c r="O380" i="11"/>
  <c r="N380" i="11"/>
  <c r="M380" i="11"/>
  <c r="O38" i="11"/>
  <c r="P38" i="11" s="1"/>
  <c r="N38" i="11"/>
  <c r="M38" i="11"/>
  <c r="O406" i="11"/>
  <c r="N406" i="11"/>
  <c r="M406" i="11"/>
  <c r="O574" i="11"/>
  <c r="P574" i="11" s="1"/>
  <c r="N574" i="11"/>
  <c r="M574" i="11"/>
  <c r="O533" i="11"/>
  <c r="P533" i="11" s="1"/>
  <c r="Q533" i="11" s="1"/>
  <c r="N533" i="11"/>
  <c r="M533" i="11"/>
  <c r="O537" i="11"/>
  <c r="P537" i="11" s="1"/>
  <c r="Q537" i="11" s="1"/>
  <c r="N537" i="11"/>
  <c r="M537" i="11"/>
  <c r="O93" i="11"/>
  <c r="P93" i="11" s="1"/>
  <c r="N93" i="11"/>
  <c r="M93" i="11"/>
  <c r="O551" i="11"/>
  <c r="P551" i="11" s="1"/>
  <c r="N551" i="11"/>
  <c r="M551" i="11"/>
  <c r="O47" i="11"/>
  <c r="P47" i="11" s="1"/>
  <c r="Q47" i="11" s="1"/>
  <c r="N47" i="11"/>
  <c r="M47" i="11"/>
  <c r="O470" i="11"/>
  <c r="P470" i="11" s="1"/>
  <c r="N470" i="11"/>
  <c r="M470" i="11"/>
  <c r="O269" i="11"/>
  <c r="N269" i="11"/>
  <c r="M269" i="11"/>
  <c r="O194" i="11"/>
  <c r="P194" i="11" s="1"/>
  <c r="Q194" i="11" s="1"/>
  <c r="N194" i="11"/>
  <c r="M194" i="11"/>
  <c r="O331" i="11"/>
  <c r="P331" i="11" s="1"/>
  <c r="Q331" i="11" s="1"/>
  <c r="N331" i="11"/>
  <c r="M331" i="11"/>
  <c r="O478" i="11"/>
  <c r="P478" i="11" s="1"/>
  <c r="Q478" i="11" s="1"/>
  <c r="N478" i="11"/>
  <c r="M478" i="11"/>
  <c r="O342" i="11"/>
  <c r="N342" i="11"/>
  <c r="M342" i="11"/>
  <c r="O178" i="11"/>
  <c r="N178" i="11"/>
  <c r="M178" i="11"/>
  <c r="O157" i="11"/>
  <c r="P157" i="11" s="1"/>
  <c r="Q157" i="11" s="1"/>
  <c r="N157" i="11"/>
  <c r="M157" i="11"/>
  <c r="O272" i="11"/>
  <c r="P272" i="11" s="1"/>
  <c r="N272" i="11"/>
  <c r="M272" i="11"/>
  <c r="O349" i="11"/>
  <c r="N349" i="11"/>
  <c r="M349" i="11"/>
  <c r="O317" i="11"/>
  <c r="N317" i="11"/>
  <c r="M317" i="11"/>
  <c r="O351" i="11"/>
  <c r="P351" i="11" s="1"/>
  <c r="Q351" i="11" s="1"/>
  <c r="N351" i="11"/>
  <c r="M351" i="11"/>
  <c r="O145" i="11"/>
  <c r="N145" i="11"/>
  <c r="M145" i="11"/>
  <c r="O97" i="11"/>
  <c r="N97" i="11"/>
  <c r="M97" i="11"/>
  <c r="O268" i="11"/>
  <c r="P268" i="11" s="1"/>
  <c r="N268" i="11"/>
  <c r="M268" i="11"/>
  <c r="O527" i="11"/>
  <c r="P527" i="11" s="1"/>
  <c r="Q527" i="11" s="1"/>
  <c r="N527" i="11"/>
  <c r="M527" i="11"/>
  <c r="O487" i="11"/>
  <c r="P487" i="11" s="1"/>
  <c r="N487" i="11"/>
  <c r="M487" i="11"/>
  <c r="O352" i="11"/>
  <c r="N352" i="11"/>
  <c r="M352" i="11"/>
  <c r="O76" i="11"/>
  <c r="N76" i="11"/>
  <c r="M76" i="11"/>
  <c r="O295" i="11"/>
  <c r="P295" i="11" s="1"/>
  <c r="Q295" i="11" s="1"/>
  <c r="N295" i="11"/>
  <c r="M295" i="11"/>
  <c r="O292" i="11"/>
  <c r="P292" i="11" s="1"/>
  <c r="N292" i="11"/>
  <c r="M292" i="11"/>
  <c r="O14" i="11"/>
  <c r="P14" i="11" s="1"/>
  <c r="N14" i="11"/>
  <c r="M14" i="11"/>
  <c r="O48" i="11"/>
  <c r="P48" i="11" s="1"/>
  <c r="N48" i="11"/>
  <c r="M48" i="11"/>
  <c r="O378" i="11"/>
  <c r="P378" i="11" s="1"/>
  <c r="N378" i="11"/>
  <c r="M378" i="11"/>
  <c r="O36" i="11"/>
  <c r="P36" i="11" s="1"/>
  <c r="N36" i="11"/>
  <c r="M36" i="11"/>
  <c r="O193" i="11"/>
  <c r="N193" i="11"/>
  <c r="M193" i="11"/>
  <c r="O311" i="11"/>
  <c r="N311" i="11"/>
  <c r="M311" i="11"/>
  <c r="O201" i="11"/>
  <c r="N201" i="11"/>
  <c r="M201" i="11"/>
  <c r="O465" i="11"/>
  <c r="P465" i="11" s="1"/>
  <c r="N465" i="11"/>
  <c r="M465" i="11"/>
  <c r="O55" i="11"/>
  <c r="N55" i="11"/>
  <c r="M55" i="11"/>
  <c r="O72" i="11"/>
  <c r="P72" i="11" s="1"/>
  <c r="N72" i="11"/>
  <c r="M72" i="11"/>
  <c r="O125" i="11"/>
  <c r="P125" i="11" s="1"/>
  <c r="Q125" i="11" s="1"/>
  <c r="N125" i="11"/>
  <c r="M125" i="11"/>
  <c r="O572" i="11"/>
  <c r="P572" i="11" s="1"/>
  <c r="N572" i="11"/>
  <c r="M572" i="11"/>
  <c r="O544" i="11"/>
  <c r="N544" i="11"/>
  <c r="M544" i="11"/>
  <c r="O103" i="11"/>
  <c r="P103" i="11" s="1"/>
  <c r="Q103" i="11" s="1"/>
  <c r="N103" i="11"/>
  <c r="M103" i="11"/>
  <c r="O336" i="11"/>
  <c r="N336" i="11"/>
  <c r="M336" i="11"/>
  <c r="O493" i="11"/>
  <c r="P493" i="11" s="1"/>
  <c r="N493" i="11"/>
  <c r="M493" i="11"/>
  <c r="O234" i="11"/>
  <c r="P234" i="11" s="1"/>
  <c r="N234" i="11"/>
  <c r="M234" i="11"/>
  <c r="O417" i="11"/>
  <c r="N417" i="11"/>
  <c r="M417" i="11"/>
  <c r="O511" i="11"/>
  <c r="P511" i="11" s="1"/>
  <c r="Q511" i="11" s="1"/>
  <c r="N511" i="11"/>
  <c r="M511" i="11"/>
  <c r="O161" i="11"/>
  <c r="N161" i="11"/>
  <c r="M161" i="11"/>
  <c r="O494" i="11"/>
  <c r="P494" i="11" s="1"/>
  <c r="N494" i="11"/>
  <c r="M494" i="11"/>
  <c r="O491" i="11"/>
  <c r="N491" i="11"/>
  <c r="M491" i="11"/>
  <c r="O285" i="11"/>
  <c r="N285" i="11"/>
  <c r="M285" i="11"/>
  <c r="O547" i="11"/>
  <c r="P547" i="11" s="1"/>
  <c r="Q547" i="11" s="1"/>
  <c r="N547" i="11"/>
  <c r="M547" i="11"/>
  <c r="O350" i="11"/>
  <c r="N350" i="11"/>
  <c r="M350" i="11"/>
  <c r="O101" i="11"/>
  <c r="P101" i="11" s="1"/>
  <c r="N101" i="11"/>
  <c r="M101" i="11"/>
  <c r="O575" i="11"/>
  <c r="N575" i="11"/>
  <c r="M575" i="11"/>
  <c r="O228" i="11"/>
  <c r="N228" i="11"/>
  <c r="M228" i="11"/>
  <c r="O89" i="11"/>
  <c r="P89" i="11" s="1"/>
  <c r="N89" i="11"/>
  <c r="M89" i="11"/>
  <c r="O325" i="11"/>
  <c r="P325" i="11" s="1"/>
  <c r="Q325" i="11" s="1"/>
  <c r="N325" i="11"/>
  <c r="M325" i="11"/>
  <c r="O373" i="11"/>
  <c r="N373" i="11"/>
  <c r="M373" i="11"/>
  <c r="O94" i="11"/>
  <c r="P94" i="11" s="1"/>
  <c r="Q94" i="11" s="1"/>
  <c r="N94" i="11"/>
  <c r="M94" i="11"/>
  <c r="O589" i="11"/>
  <c r="N589" i="11"/>
  <c r="M589" i="11"/>
  <c r="O277" i="11"/>
  <c r="N277" i="11"/>
  <c r="M277" i="11"/>
  <c r="O197" i="11"/>
  <c r="P197" i="11" s="1"/>
  <c r="Q197" i="11" s="1"/>
  <c r="N197" i="11"/>
  <c r="M197" i="11"/>
  <c r="O361" i="11"/>
  <c r="P361" i="11" s="1"/>
  <c r="N361" i="11"/>
  <c r="M361" i="11"/>
  <c r="O322" i="11"/>
  <c r="N322" i="11"/>
  <c r="M322" i="11"/>
  <c r="O441" i="11"/>
  <c r="N441" i="11"/>
  <c r="M441" i="11"/>
  <c r="O396" i="11"/>
  <c r="P396" i="11" s="1"/>
  <c r="N396" i="11"/>
  <c r="M396" i="11"/>
  <c r="O61" i="11"/>
  <c r="N61" i="11"/>
  <c r="M61" i="11"/>
  <c r="O382" i="11"/>
  <c r="N382" i="11"/>
  <c r="M382" i="11"/>
  <c r="O132" i="11"/>
  <c r="N132" i="11"/>
  <c r="M132" i="11"/>
  <c r="O136" i="11"/>
  <c r="P136" i="11" s="1"/>
  <c r="Q136" i="11" s="1"/>
  <c r="N136" i="11"/>
  <c r="M136" i="11"/>
  <c r="O222" i="11"/>
  <c r="N222" i="11"/>
  <c r="M222" i="11"/>
  <c r="O191" i="11"/>
  <c r="N191" i="11"/>
  <c r="M191" i="11"/>
  <c r="O158" i="11"/>
  <c r="N158" i="11"/>
  <c r="M158" i="11"/>
  <c r="O6" i="11"/>
  <c r="P6" i="11" s="1"/>
  <c r="Q6" i="11" s="1"/>
  <c r="N6" i="11"/>
  <c r="M6" i="11"/>
  <c r="O259" i="11"/>
  <c r="N259" i="11"/>
  <c r="M259" i="11"/>
  <c r="O273" i="11"/>
  <c r="N273" i="11"/>
  <c r="M273" i="11"/>
  <c r="O337" i="11"/>
  <c r="N337" i="11"/>
  <c r="M337" i="11"/>
  <c r="O407" i="11"/>
  <c r="P407" i="11" s="1"/>
  <c r="Q407" i="11" s="1"/>
  <c r="N407" i="11"/>
  <c r="M407" i="11"/>
  <c r="O583" i="11"/>
  <c r="N583" i="11"/>
  <c r="M583" i="11"/>
  <c r="O571" i="11"/>
  <c r="N571" i="11"/>
  <c r="M571" i="11"/>
  <c r="O71" i="11"/>
  <c r="N71" i="11"/>
  <c r="M71" i="11"/>
  <c r="O507" i="11"/>
  <c r="N507" i="11"/>
  <c r="M507" i="11"/>
  <c r="O315" i="11"/>
  <c r="N315" i="11"/>
  <c r="M315" i="11"/>
  <c r="O265" i="11"/>
  <c r="N265" i="11"/>
  <c r="M265" i="11"/>
  <c r="O432" i="11"/>
  <c r="N432" i="11"/>
  <c r="M432" i="11"/>
  <c r="O486" i="11"/>
  <c r="P486" i="11" s="1"/>
  <c r="Q486" i="11" s="1"/>
  <c r="N486" i="11"/>
  <c r="M486" i="11"/>
  <c r="O32" i="11"/>
  <c r="N32" i="11"/>
  <c r="M32" i="11"/>
  <c r="O296" i="11"/>
  <c r="N296" i="11"/>
  <c r="M296" i="11"/>
  <c r="O415" i="11"/>
  <c r="N415" i="11"/>
  <c r="M415" i="11"/>
  <c r="O360" i="11"/>
  <c r="N360" i="11"/>
  <c r="M360" i="11"/>
  <c r="O391" i="11"/>
  <c r="N391" i="11"/>
  <c r="M391" i="11"/>
  <c r="O327" i="11"/>
  <c r="N327" i="11"/>
  <c r="M327" i="11"/>
  <c r="O431" i="11"/>
  <c r="N431" i="11"/>
  <c r="M431" i="11"/>
  <c r="O11" i="11"/>
  <c r="P11" i="11" s="1"/>
  <c r="Q11" i="11" s="1"/>
  <c r="N11" i="11"/>
  <c r="M11" i="11"/>
  <c r="O581" i="11"/>
  <c r="N581" i="11"/>
  <c r="M581" i="11"/>
  <c r="O375" i="11"/>
  <c r="N375" i="11"/>
  <c r="M375" i="11"/>
  <c r="O239" i="11"/>
  <c r="N239" i="11"/>
  <c r="M239" i="11"/>
  <c r="O168" i="11"/>
  <c r="P168" i="11" s="1"/>
  <c r="N168" i="11"/>
  <c r="M168" i="11"/>
  <c r="O549" i="11"/>
  <c r="N549" i="11"/>
  <c r="M549" i="11"/>
  <c r="O288" i="11"/>
  <c r="N288" i="11"/>
  <c r="M288" i="11"/>
  <c r="O595" i="11"/>
  <c r="P595" i="11" s="1"/>
  <c r="N595" i="11"/>
  <c r="M595" i="11"/>
  <c r="O54" i="11"/>
  <c r="P54" i="11" s="1"/>
  <c r="Q54" i="11" s="1"/>
  <c r="N54" i="11"/>
  <c r="M54" i="11"/>
  <c r="O83" i="11"/>
  <c r="P83" i="11" s="1"/>
  <c r="N83" i="11"/>
  <c r="M83" i="11"/>
  <c r="O354" i="11"/>
  <c r="N354" i="11"/>
  <c r="M354" i="11"/>
  <c r="O237" i="11"/>
  <c r="N237" i="11"/>
  <c r="M237" i="11"/>
  <c r="O115" i="11"/>
  <c r="P115" i="11" s="1"/>
  <c r="Q115" i="11" s="1"/>
  <c r="N115" i="11"/>
  <c r="M115" i="11"/>
  <c r="O236" i="11"/>
  <c r="N236" i="11"/>
  <c r="M236" i="11"/>
  <c r="O274" i="11"/>
  <c r="N274" i="11"/>
  <c r="M274" i="11"/>
  <c r="O466" i="11"/>
  <c r="N466" i="11"/>
  <c r="M466" i="11"/>
  <c r="O381" i="11"/>
  <c r="P381" i="11" s="1"/>
  <c r="Q381" i="11" s="1"/>
  <c r="N381" i="11"/>
  <c r="M381" i="11"/>
  <c r="O218" i="11"/>
  <c r="P218" i="11" s="1"/>
  <c r="Q218" i="11" s="1"/>
  <c r="N218" i="11"/>
  <c r="M218" i="11"/>
  <c r="O82" i="11"/>
  <c r="N82" i="11"/>
  <c r="M82" i="11"/>
  <c r="O424" i="11"/>
  <c r="N424" i="11"/>
  <c r="M424" i="11"/>
  <c r="O198" i="11"/>
  <c r="N198" i="11"/>
  <c r="M198" i="11"/>
  <c r="O57" i="11"/>
  <c r="N57" i="11"/>
  <c r="M57" i="11"/>
  <c r="O464" i="11"/>
  <c r="N464" i="11"/>
  <c r="M464" i="11"/>
  <c r="O314" i="11"/>
  <c r="P314" i="11" s="1"/>
  <c r="N314" i="11"/>
  <c r="M314" i="11"/>
  <c r="O294" i="11"/>
  <c r="P294" i="11" s="1"/>
  <c r="Q294" i="11" s="1"/>
  <c r="N294" i="11"/>
  <c r="M294" i="11"/>
  <c r="O144" i="11"/>
  <c r="P144" i="11" s="1"/>
  <c r="N144" i="11"/>
  <c r="M144" i="11"/>
  <c r="O37" i="11"/>
  <c r="N37" i="11"/>
  <c r="M37" i="11"/>
  <c r="O64" i="11"/>
  <c r="N64" i="11"/>
  <c r="M64" i="11"/>
  <c r="O520" i="11"/>
  <c r="N520" i="11"/>
  <c r="M520" i="11"/>
  <c r="O374" i="11"/>
  <c r="N374" i="11"/>
  <c r="M374" i="11"/>
  <c r="O261" i="11"/>
  <c r="N261" i="11"/>
  <c r="M261" i="11"/>
  <c r="O264" i="11"/>
  <c r="P264" i="11" s="1"/>
  <c r="N264" i="11"/>
  <c r="M264" i="11"/>
  <c r="O449" i="11"/>
  <c r="P449" i="11" s="1"/>
  <c r="Q449" i="11" s="1"/>
  <c r="N449" i="11"/>
  <c r="M449" i="11"/>
  <c r="O326" i="11"/>
  <c r="N326" i="11"/>
  <c r="M326" i="11"/>
  <c r="O479" i="11"/>
  <c r="N479" i="11"/>
  <c r="M479" i="11"/>
  <c r="O334" i="11"/>
  <c r="N334" i="11"/>
  <c r="M334" i="11"/>
  <c r="O423" i="11"/>
  <c r="P423" i="11" s="1"/>
  <c r="N423" i="11"/>
  <c r="M423" i="11"/>
  <c r="O316" i="11"/>
  <c r="N316" i="11"/>
  <c r="M316" i="11"/>
  <c r="O192" i="11"/>
  <c r="N192" i="11"/>
  <c r="M192" i="11"/>
  <c r="O185" i="11"/>
  <c r="P185" i="11" s="1"/>
  <c r="N185" i="11"/>
  <c r="M185" i="11"/>
  <c r="O596" i="11"/>
  <c r="P596" i="11" s="1"/>
  <c r="Q596" i="11" s="1"/>
  <c r="N596" i="11"/>
  <c r="M596" i="11"/>
  <c r="O133" i="11"/>
  <c r="N133" i="11"/>
  <c r="M133" i="11"/>
  <c r="O477" i="11"/>
  <c r="P477" i="11" s="1"/>
  <c r="N477" i="11"/>
  <c r="M477" i="11"/>
  <c r="O19" i="11"/>
  <c r="N19" i="11"/>
  <c r="M19" i="11"/>
  <c r="O560" i="11"/>
  <c r="P560" i="11" s="1"/>
  <c r="Q560" i="11" s="1"/>
  <c r="N560" i="11"/>
  <c r="M560" i="11"/>
  <c r="O355" i="11"/>
  <c r="N355" i="11"/>
  <c r="M355" i="11"/>
  <c r="O62" i="11"/>
  <c r="P62" i="11" s="1"/>
  <c r="Q62" i="11" s="1"/>
  <c r="N62" i="11"/>
  <c r="M62" i="11"/>
  <c r="O506" i="11"/>
  <c r="P506" i="11" s="1"/>
  <c r="N506" i="11"/>
  <c r="M506" i="11"/>
  <c r="O433" i="11"/>
  <c r="P433" i="11" s="1"/>
  <c r="Q433" i="11" s="1"/>
  <c r="N433" i="11"/>
  <c r="M433" i="11"/>
  <c r="O188" i="11"/>
  <c r="N188" i="11"/>
  <c r="M188" i="11"/>
  <c r="Q446" i="11" l="1"/>
  <c r="Q143" i="11"/>
  <c r="P310" i="11"/>
  <c r="Q310" i="11" s="1"/>
  <c r="P195" i="11"/>
  <c r="Q195" i="11" s="1"/>
  <c r="O2" i="11"/>
  <c r="P520" i="11"/>
  <c r="Q520" i="11" s="1"/>
  <c r="Q572" i="11"/>
  <c r="Q358" i="11"/>
  <c r="P507" i="11"/>
  <c r="Q507" i="11" s="1"/>
  <c r="Q49" i="11"/>
  <c r="Q292" i="11"/>
  <c r="P39" i="11"/>
  <c r="Q39" i="11" s="1"/>
  <c r="P475" i="11"/>
  <c r="Q475" i="11" s="1"/>
  <c r="P133" i="11"/>
  <c r="Q133" i="11" s="1"/>
  <c r="Q396" i="11"/>
  <c r="Q465" i="11"/>
  <c r="Q271" i="11"/>
  <c r="P365" i="11"/>
  <c r="Q365" i="11" s="1"/>
  <c r="P254" i="11"/>
  <c r="Q254" i="11" s="1"/>
  <c r="Q398" i="11"/>
  <c r="P188" i="11"/>
  <c r="Q188" i="11" s="1"/>
  <c r="Q378" i="11"/>
  <c r="P581" i="11"/>
  <c r="Q581" i="11" s="1"/>
  <c r="Q123" i="11"/>
  <c r="Q580" i="11"/>
  <c r="Q364" i="11"/>
  <c r="Q579" i="11"/>
  <c r="P46" i="11"/>
  <c r="Q46" i="11" s="1"/>
  <c r="P514" i="11"/>
  <c r="Q514" i="11" s="1"/>
  <c r="Q35" i="11"/>
  <c r="Q83" i="11"/>
  <c r="P546" i="11"/>
  <c r="Q546" i="11" s="1"/>
  <c r="Q562" i="11"/>
  <c r="Q361" i="11"/>
  <c r="Q494" i="11"/>
  <c r="Q235" i="11"/>
  <c r="P517" i="11"/>
  <c r="Q517" i="11" s="1"/>
  <c r="Q107" i="11"/>
  <c r="Q423" i="11"/>
  <c r="Q144" i="11"/>
  <c r="Q493" i="11"/>
  <c r="Q574" i="11"/>
  <c r="Q584" i="11"/>
  <c r="Q297" i="11"/>
  <c r="Q405" i="11"/>
  <c r="Q174" i="11"/>
  <c r="Q376" i="11"/>
  <c r="Q526" i="11"/>
  <c r="Q426" i="11"/>
  <c r="Q303" i="11"/>
  <c r="Q253" i="11"/>
  <c r="P532" i="11"/>
  <c r="Q532" i="11" s="1"/>
  <c r="Q588" i="11"/>
  <c r="P553" i="11"/>
  <c r="Q553" i="11" s="1"/>
  <c r="P276" i="11"/>
  <c r="Q276" i="11" s="1"/>
  <c r="P386" i="11"/>
  <c r="Q386" i="11" s="1"/>
  <c r="P600" i="11"/>
  <c r="Q600" i="11" s="1"/>
  <c r="Q84" i="11"/>
  <c r="Q108" i="11"/>
  <c r="Q16" i="11"/>
  <c r="Q114" i="11"/>
  <c r="Q379" i="11"/>
  <c r="Q110" i="11"/>
  <c r="Q542" i="11"/>
  <c r="Q371" i="11"/>
  <c r="Q357" i="11"/>
  <c r="Q531" i="11"/>
  <c r="Q24" i="11"/>
  <c r="P360" i="11"/>
  <c r="Q360" i="11" s="1"/>
  <c r="P583" i="11"/>
  <c r="Q583" i="11" s="1"/>
  <c r="Q470" i="11"/>
  <c r="Q38" i="11"/>
  <c r="P500" i="11"/>
  <c r="Q500" i="11" s="1"/>
  <c r="P492" i="11"/>
  <c r="Q492" i="11" s="1"/>
  <c r="P244" i="11"/>
  <c r="Q244" i="11" s="1"/>
  <c r="P129" i="11"/>
  <c r="Q129" i="11" s="1"/>
  <c r="Q180" i="11"/>
  <c r="P278" i="11"/>
  <c r="Q278" i="11" s="1"/>
  <c r="Q175" i="11"/>
  <c r="P473" i="11"/>
  <c r="Q473" i="11" s="1"/>
  <c r="P421" i="11"/>
  <c r="Q421" i="11" s="1"/>
  <c r="Q152" i="11"/>
  <c r="P145" i="11"/>
  <c r="Q145" i="11" s="1"/>
  <c r="P408" i="11"/>
  <c r="Q408" i="11" s="1"/>
  <c r="P300" i="11"/>
  <c r="Q300" i="11" s="1"/>
  <c r="P402" i="11"/>
  <c r="Q402" i="11" s="1"/>
  <c r="P270" i="11"/>
  <c r="Q270" i="11" s="1"/>
  <c r="Q156" i="11"/>
  <c r="Q389" i="11"/>
  <c r="P119" i="11"/>
  <c r="Q119" i="11" s="1"/>
  <c r="Q214" i="11"/>
  <c r="P347" i="11"/>
  <c r="Q347" i="11" s="1"/>
  <c r="Q299" i="11"/>
  <c r="P246" i="11"/>
  <c r="Q246" i="11" s="1"/>
  <c r="P30" i="11"/>
  <c r="Q30" i="11" s="1"/>
  <c r="P320" i="11"/>
  <c r="Q320" i="11" s="1"/>
  <c r="P170" i="11"/>
  <c r="Q170" i="11" s="1"/>
  <c r="Q67" i="11"/>
  <c r="Q287" i="11"/>
  <c r="Q576" i="11"/>
  <c r="P453" i="11"/>
  <c r="Q453" i="11" s="1"/>
  <c r="P154" i="11"/>
  <c r="Q154" i="11" s="1"/>
  <c r="Q134" i="11"/>
  <c r="P96" i="11"/>
  <c r="Q96" i="11" s="1"/>
  <c r="Q304" i="11"/>
  <c r="P198" i="11"/>
  <c r="Q198" i="11" s="1"/>
  <c r="Q224" i="11"/>
  <c r="Q249" i="11"/>
  <c r="P263" i="11"/>
  <c r="Q263" i="11" s="1"/>
  <c r="P51" i="11"/>
  <c r="Q51" i="11" s="1"/>
  <c r="P326" i="11"/>
  <c r="Q326" i="11" s="1"/>
  <c r="P32" i="11"/>
  <c r="Q32" i="11" s="1"/>
  <c r="P201" i="11"/>
  <c r="Q201" i="11" s="1"/>
  <c r="Q168" i="11"/>
  <c r="P222" i="11"/>
  <c r="Q222" i="11" s="1"/>
  <c r="P373" i="11"/>
  <c r="Q373" i="11" s="1"/>
  <c r="P380" i="11"/>
  <c r="Q380" i="11" s="1"/>
  <c r="P457" i="11"/>
  <c r="Q457" i="11" s="1"/>
  <c r="P220" i="11"/>
  <c r="Q220" i="11" s="1"/>
  <c r="P383" i="11"/>
  <c r="Q383" i="11" s="1"/>
  <c r="Q362" i="11"/>
  <c r="Q131" i="11"/>
  <c r="Q69" i="11"/>
  <c r="Q306" i="11"/>
  <c r="Q118" i="11"/>
  <c r="P442" i="11"/>
  <c r="Q442" i="11" s="1"/>
  <c r="P568" i="11"/>
  <c r="Q568" i="11" s="1"/>
  <c r="P345" i="11"/>
  <c r="Q345" i="11" s="1"/>
  <c r="Q20" i="11"/>
  <c r="P248" i="11"/>
  <c r="Q248" i="11" s="1"/>
  <c r="P528" i="11"/>
  <c r="Q528" i="11" s="1"/>
  <c r="Q435" i="11"/>
  <c r="P530" i="11"/>
  <c r="Q530" i="11" s="1"/>
  <c r="P206" i="11"/>
  <c r="Q206" i="11" s="1"/>
  <c r="P178" i="11"/>
  <c r="Q178" i="11" s="1"/>
  <c r="P56" i="11"/>
  <c r="Q56" i="11" s="1"/>
  <c r="P571" i="11"/>
  <c r="Q571" i="11" s="1"/>
  <c r="Q272" i="11"/>
  <c r="P162" i="11"/>
  <c r="Q162" i="11" s="1"/>
  <c r="P223" i="11"/>
  <c r="Q223" i="11" s="1"/>
  <c r="P369" i="11"/>
  <c r="Q369" i="11" s="1"/>
  <c r="P431" i="11"/>
  <c r="Q431" i="11" s="1"/>
  <c r="P277" i="11"/>
  <c r="Q277" i="11" s="1"/>
  <c r="P317" i="11"/>
  <c r="Q317" i="11" s="1"/>
  <c r="P510" i="11"/>
  <c r="Q510" i="11" s="1"/>
  <c r="P219" i="11"/>
  <c r="Q219" i="11" s="1"/>
  <c r="P395" i="11"/>
  <c r="Q395" i="11" s="1"/>
  <c r="P147" i="11"/>
  <c r="Q147" i="11" s="1"/>
  <c r="P99" i="11"/>
  <c r="Q99" i="11" s="1"/>
  <c r="Q444" i="11"/>
  <c r="Q460" i="11"/>
  <c r="P420" i="11"/>
  <c r="Q420" i="11" s="1"/>
  <c r="P216" i="11"/>
  <c r="Q216" i="11" s="1"/>
  <c r="P204" i="11"/>
  <c r="Q204" i="11" s="1"/>
  <c r="Q314" i="11"/>
  <c r="P191" i="11"/>
  <c r="Q191" i="11" s="1"/>
  <c r="Q565" i="11"/>
  <c r="Q153" i="11"/>
  <c r="Q264" i="11"/>
  <c r="P82" i="11"/>
  <c r="Q82" i="11" s="1"/>
  <c r="P37" i="11"/>
  <c r="Q37" i="11" s="1"/>
  <c r="P275" i="11"/>
  <c r="Q275" i="11" s="1"/>
  <c r="P132" i="11"/>
  <c r="Q132" i="11" s="1"/>
  <c r="P575" i="11"/>
  <c r="Q575" i="11" s="1"/>
  <c r="Q72" i="11"/>
  <c r="P269" i="11"/>
  <c r="Q269" i="11" s="1"/>
  <c r="P98" i="11"/>
  <c r="Q98" i="11" s="1"/>
  <c r="P256" i="11"/>
  <c r="Q256" i="11" s="1"/>
  <c r="P598" i="11"/>
  <c r="Q598" i="11" s="1"/>
  <c r="P25" i="11"/>
  <c r="Q25" i="11" s="1"/>
  <c r="P104" i="11"/>
  <c r="Q104" i="11" s="1"/>
  <c r="P354" i="11"/>
  <c r="Q354" i="11" s="1"/>
  <c r="P432" i="11"/>
  <c r="Q432" i="11" s="1"/>
  <c r="Q234" i="11"/>
  <c r="O3" i="11"/>
  <c r="P355" i="11"/>
  <c r="Q355" i="11" s="1"/>
  <c r="Q185" i="11"/>
  <c r="P207" i="11"/>
  <c r="Q207" i="11" s="1"/>
  <c r="P375" i="11"/>
  <c r="Q375" i="11" s="1"/>
  <c r="P322" i="11"/>
  <c r="Q322" i="11" s="1"/>
  <c r="P105" i="11"/>
  <c r="Q105" i="11" s="1"/>
  <c r="P73" i="11"/>
  <c r="Q73" i="11" s="1"/>
  <c r="P112" i="11"/>
  <c r="Q112" i="11" s="1"/>
  <c r="Q117" i="11"/>
  <c r="Q595" i="11"/>
  <c r="P296" i="11"/>
  <c r="Q296" i="11" s="1"/>
  <c r="Q93" i="11"/>
  <c r="Q258" i="11"/>
  <c r="Q506" i="11"/>
  <c r="P479" i="11"/>
  <c r="Q479" i="11" s="1"/>
  <c r="Q477" i="11"/>
  <c r="P466" i="11"/>
  <c r="Q466" i="11" s="1"/>
  <c r="P337" i="11"/>
  <c r="Q337" i="11" s="1"/>
  <c r="Q89" i="11"/>
  <c r="P491" i="11"/>
  <c r="Q491" i="11" s="1"/>
  <c r="Q199" i="11"/>
  <c r="P225" i="11"/>
  <c r="Q225" i="11" s="1"/>
  <c r="P138" i="11"/>
  <c r="Q138" i="11" s="1"/>
  <c r="P169" i="11"/>
  <c r="Q169" i="11" s="1"/>
  <c r="P211" i="11"/>
  <c r="Q211" i="11" s="1"/>
  <c r="P282" i="11"/>
  <c r="Q282" i="11" s="1"/>
  <c r="P243" i="11"/>
  <c r="Q243" i="11" s="1"/>
  <c r="P10" i="11"/>
  <c r="Q10" i="11" s="1"/>
  <c r="Q86" i="11"/>
  <c r="P422" i="11"/>
  <c r="Q422" i="11" s="1"/>
  <c r="P352" i="11"/>
  <c r="Q352" i="11" s="1"/>
  <c r="P301" i="11"/>
  <c r="Q301" i="11" s="1"/>
  <c r="P390" i="11"/>
  <c r="Q390" i="11" s="1"/>
  <c r="P155" i="11"/>
  <c r="Q155" i="11" s="1"/>
  <c r="P540" i="11"/>
  <c r="Q540" i="11" s="1"/>
  <c r="P252" i="11"/>
  <c r="Q252" i="11" s="1"/>
  <c r="P113" i="11"/>
  <c r="Q113" i="11" s="1"/>
  <c r="P316" i="11"/>
  <c r="Q316" i="11" s="1"/>
  <c r="P374" i="11"/>
  <c r="Q374" i="11" s="1"/>
  <c r="P57" i="11"/>
  <c r="Q57" i="11" s="1"/>
  <c r="P236" i="11"/>
  <c r="Q236" i="11" s="1"/>
  <c r="P549" i="11"/>
  <c r="Q549" i="11" s="1"/>
  <c r="P391" i="11"/>
  <c r="Q391" i="11" s="1"/>
  <c r="P315" i="11"/>
  <c r="Q315" i="11" s="1"/>
  <c r="P259" i="11"/>
  <c r="Q259" i="11" s="1"/>
  <c r="P61" i="11"/>
  <c r="Q61" i="11" s="1"/>
  <c r="P350" i="11"/>
  <c r="Q350" i="11" s="1"/>
  <c r="P161" i="11"/>
  <c r="Q161" i="11" s="1"/>
  <c r="P336" i="11"/>
  <c r="Q336" i="11" s="1"/>
  <c r="P311" i="11"/>
  <c r="Q311" i="11" s="1"/>
  <c r="Q36" i="11"/>
  <c r="Q48" i="11"/>
  <c r="P97" i="11"/>
  <c r="Q97" i="11" s="1"/>
  <c r="P406" i="11"/>
  <c r="Q406" i="11" s="1"/>
  <c r="Q552" i="11"/>
  <c r="P279" i="11"/>
  <c r="Q279" i="11" s="1"/>
  <c r="P291" i="11"/>
  <c r="Q291" i="11" s="1"/>
  <c r="Q146" i="11"/>
  <c r="Q240" i="11"/>
  <c r="P538" i="11"/>
  <c r="Q538" i="11" s="1"/>
  <c r="P122" i="11"/>
  <c r="Q122" i="11" s="1"/>
  <c r="Q307" i="11"/>
  <c r="P150" i="11"/>
  <c r="Q150" i="11" s="1"/>
  <c r="P440" i="11"/>
  <c r="Q440" i="11" s="1"/>
  <c r="Q127" i="11"/>
  <c r="Q121" i="11"/>
  <c r="P485" i="11"/>
  <c r="Q485" i="11" s="1"/>
  <c r="P241" i="11"/>
  <c r="Q241" i="11" s="1"/>
  <c r="P106" i="11"/>
  <c r="Q106" i="11" s="1"/>
  <c r="P212" i="11"/>
  <c r="Q212" i="11" s="1"/>
  <c r="Q41" i="11"/>
  <c r="P372" i="11"/>
  <c r="Q372" i="11" s="1"/>
  <c r="P205" i="11"/>
  <c r="Q205" i="11" s="1"/>
  <c r="P343" i="11"/>
  <c r="Q343" i="11" s="1"/>
  <c r="P302" i="11"/>
  <c r="Q302" i="11" s="1"/>
  <c r="P356" i="11"/>
  <c r="Q356" i="11" s="1"/>
  <c r="P19" i="11"/>
  <c r="Q19" i="11" s="1"/>
  <c r="P334" i="11"/>
  <c r="Q334" i="11" s="1"/>
  <c r="P424" i="11"/>
  <c r="Q424" i="11" s="1"/>
  <c r="P237" i="11"/>
  <c r="Q237" i="11" s="1"/>
  <c r="P239" i="11"/>
  <c r="Q239" i="11" s="1"/>
  <c r="P415" i="11"/>
  <c r="Q415" i="11" s="1"/>
  <c r="P71" i="11"/>
  <c r="Q71" i="11" s="1"/>
  <c r="P158" i="11"/>
  <c r="Q158" i="11" s="1"/>
  <c r="P441" i="11"/>
  <c r="Q441" i="11" s="1"/>
  <c r="P589" i="11"/>
  <c r="Q589" i="11" s="1"/>
  <c r="P228" i="11"/>
  <c r="Q228" i="11" s="1"/>
  <c r="P285" i="11"/>
  <c r="Q285" i="11" s="1"/>
  <c r="P417" i="11"/>
  <c r="Q417" i="11" s="1"/>
  <c r="P55" i="11"/>
  <c r="Q55" i="11" s="1"/>
  <c r="P349" i="11"/>
  <c r="Q349" i="11" s="1"/>
  <c r="P7" i="11"/>
  <c r="Q7" i="11" s="1"/>
  <c r="Q319" i="11"/>
  <c r="P280" i="11"/>
  <c r="Q280" i="11" s="1"/>
  <c r="P450" i="11"/>
  <c r="Q450" i="11" s="1"/>
  <c r="P111" i="11"/>
  <c r="Q111" i="11" s="1"/>
  <c r="Q189" i="11"/>
  <c r="P430" i="11"/>
  <c r="Q430" i="11" s="1"/>
  <c r="Q346" i="11"/>
  <c r="Q140" i="11"/>
  <c r="P481" i="11"/>
  <c r="Q481" i="11" s="1"/>
  <c r="P116" i="11"/>
  <c r="Q116" i="11" s="1"/>
  <c r="P172" i="11"/>
  <c r="Q172" i="11" s="1"/>
  <c r="Q135" i="11"/>
  <c r="Q330" i="11"/>
  <c r="P544" i="11"/>
  <c r="Q544" i="11" s="1"/>
  <c r="Q551" i="11"/>
  <c r="P397" i="11"/>
  <c r="Q397" i="11" s="1"/>
  <c r="Q525" i="11"/>
  <c r="P196" i="11"/>
  <c r="Q196" i="11" s="1"/>
  <c r="Q367" i="11"/>
  <c r="P338" i="11"/>
  <c r="Q338" i="11" s="1"/>
  <c r="P64" i="11"/>
  <c r="Q64" i="11" s="1"/>
  <c r="P192" i="11"/>
  <c r="Q192" i="11" s="1"/>
  <c r="P261" i="11"/>
  <c r="Q261" i="11" s="1"/>
  <c r="P464" i="11"/>
  <c r="Q464" i="11" s="1"/>
  <c r="P274" i="11"/>
  <c r="Q274" i="11" s="1"/>
  <c r="P288" i="11"/>
  <c r="Q288" i="11" s="1"/>
  <c r="P327" i="11"/>
  <c r="Q327" i="11" s="1"/>
  <c r="P265" i="11"/>
  <c r="Q265" i="11" s="1"/>
  <c r="P273" i="11"/>
  <c r="Q273" i="11" s="1"/>
  <c r="P382" i="11"/>
  <c r="Q382" i="11" s="1"/>
  <c r="Q101" i="11"/>
  <c r="P76" i="11"/>
  <c r="Q76" i="11" s="1"/>
  <c r="Q487" i="11"/>
  <c r="Q268" i="11"/>
  <c r="P342" i="11"/>
  <c r="Q342" i="11" s="1"/>
  <c r="P227" i="11"/>
  <c r="Q227" i="11" s="1"/>
  <c r="Q328" i="11"/>
  <c r="P58" i="11"/>
  <c r="Q58" i="11" s="1"/>
  <c r="P88" i="11"/>
  <c r="Q88" i="11" s="1"/>
  <c r="Q476" i="11"/>
  <c r="Q505" i="11"/>
  <c r="P548" i="11"/>
  <c r="Q548" i="11" s="1"/>
  <c r="P593" i="11"/>
  <c r="Q593" i="11" s="1"/>
  <c r="Q535" i="11"/>
  <c r="P257" i="11"/>
  <c r="Q257" i="11" s="1"/>
  <c r="P13" i="11"/>
  <c r="Q13" i="11" s="1"/>
  <c r="Q50" i="11"/>
  <c r="Q90" i="11"/>
  <c r="Q585" i="11"/>
  <c r="P173" i="11"/>
  <c r="Q173" i="11" s="1"/>
  <c r="P284" i="11"/>
  <c r="Q284" i="11" s="1"/>
  <c r="Q333" i="11"/>
  <c r="P215" i="11"/>
  <c r="Q215" i="11" s="1"/>
  <c r="Q439" i="11"/>
  <c r="Q176" i="11"/>
  <c r="P448" i="11"/>
  <c r="Q448" i="11" s="1"/>
  <c r="P377" i="11"/>
  <c r="Q377" i="11" s="1"/>
  <c r="P231" i="11"/>
  <c r="Q231" i="11" s="1"/>
  <c r="Q567" i="11"/>
  <c r="P75" i="11"/>
  <c r="Q75" i="11" s="1"/>
  <c r="P496" i="11"/>
  <c r="Q496" i="11" s="1"/>
  <c r="Q18" i="11"/>
  <c r="P102" i="11"/>
  <c r="Q102" i="11" s="1"/>
  <c r="P569" i="11"/>
  <c r="Q569" i="11" s="1"/>
  <c r="P519" i="11"/>
  <c r="Q519" i="11" s="1"/>
  <c r="Q513" i="11"/>
  <c r="P308" i="11"/>
  <c r="Q308" i="11" s="1"/>
  <c r="P184" i="11"/>
  <c r="Q184" i="11" s="1"/>
  <c r="Q332" i="11"/>
  <c r="P15" i="11"/>
  <c r="Q15" i="11" s="1"/>
  <c r="Q555" i="11"/>
  <c r="P563" i="11"/>
  <c r="Q563" i="11" s="1"/>
  <c r="P324" i="11"/>
  <c r="Q324" i="11" s="1"/>
  <c r="Q591" i="11"/>
  <c r="P454" i="11"/>
  <c r="Q454" i="11" s="1"/>
  <c r="P193" i="11"/>
  <c r="Q193" i="11" s="1"/>
  <c r="Q14" i="11"/>
  <c r="Q200" i="11"/>
  <c r="P17" i="11"/>
  <c r="Q17" i="11" s="1"/>
  <c r="Q594" i="11"/>
  <c r="Q233" i="11"/>
  <c r="P534" i="11"/>
  <c r="Q534" i="11" s="1"/>
  <c r="Q43" i="11"/>
  <c r="P384" i="11"/>
  <c r="Q384" i="11" s="1"/>
  <c r="Q81" i="11"/>
  <c r="P393" i="11"/>
  <c r="Q393" i="11" s="1"/>
  <c r="P286" i="11"/>
  <c r="Q286" i="11" s="1"/>
  <c r="Q341" i="11"/>
  <c r="P323" i="11"/>
  <c r="Q323" i="11" s="1"/>
  <c r="Q167" i="11"/>
  <c r="Q518" i="11"/>
  <c r="Q498" i="11"/>
  <c r="Q120" i="11"/>
  <c r="Q578" i="11"/>
  <c r="Q267" i="11"/>
  <c r="Q455" i="11"/>
  <c r="Q42" i="11"/>
  <c r="P414" i="11"/>
  <c r="Q414" i="11" s="1"/>
  <c r="Q229" i="11"/>
  <c r="P53" i="11"/>
  <c r="Q53" i="11" s="1"/>
  <c r="P512" i="11"/>
  <c r="Q512" i="11" s="1"/>
  <c r="P92" i="11"/>
  <c r="Q92" i="11" s="1"/>
  <c r="P183" i="11"/>
  <c r="Q183" i="11" s="1"/>
  <c r="P130" i="11"/>
  <c r="Q130" i="11" s="1"/>
  <c r="P70" i="11"/>
  <c r="Q70" i="11" s="1"/>
  <c r="P363" i="11"/>
  <c r="Q363" i="11" s="1"/>
  <c r="P438" i="11"/>
  <c r="Q438" i="11" s="1"/>
  <c r="P429" i="11"/>
  <c r="Q429" i="11" s="1"/>
  <c r="P45" i="11"/>
  <c r="Q45" i="11" s="1"/>
  <c r="P550" i="11"/>
  <c r="Q550" i="11" s="1"/>
  <c r="P245" i="11"/>
  <c r="Q245" i="11" s="1"/>
  <c r="P425" i="11"/>
  <c r="Q425" i="11" s="1"/>
  <c r="P599" i="11"/>
  <c r="Q599" i="11" s="1"/>
  <c r="P385" i="11"/>
  <c r="Q385" i="11" s="1"/>
  <c r="P387" i="11"/>
  <c r="Q387" i="11" s="1"/>
  <c r="P63" i="11"/>
  <c r="Q63" i="11" s="1"/>
  <c r="P462" i="11"/>
  <c r="Q462" i="11" s="1"/>
  <c r="P59" i="11"/>
  <c r="Q59" i="11" s="1"/>
  <c r="P388" i="11"/>
  <c r="Q388" i="11" s="1"/>
  <c r="P400" i="11"/>
  <c r="Q400" i="11" s="1"/>
  <c r="P447" i="11"/>
  <c r="Q447" i="11" s="1"/>
  <c r="P60" i="11"/>
  <c r="Q60" i="11" s="1"/>
  <c r="P413" i="11"/>
  <c r="Q413" i="11" s="1"/>
  <c r="P541" i="11"/>
  <c r="Q541" i="11" s="1"/>
  <c r="P515" i="11"/>
  <c r="Q515" i="11" s="1"/>
  <c r="P242" i="11"/>
  <c r="Q242" i="11" s="1"/>
  <c r="Q128" i="11"/>
  <c r="Q79" i="11"/>
  <c r="Q293" i="11"/>
  <c r="Q209" i="11"/>
  <c r="Q359" i="11"/>
  <c r="Q480" i="11"/>
  <c r="Q85" i="11"/>
  <c r="P463" i="11"/>
  <c r="Q463" i="11" s="1"/>
  <c r="P29" i="11"/>
  <c r="Q29" i="11" s="1"/>
  <c r="Q461" i="11"/>
  <c r="P418" i="11"/>
  <c r="Q418" i="11" s="1"/>
  <c r="P601" i="11"/>
  <c r="Q601" i="11" s="1"/>
  <c r="Q28" i="11"/>
  <c r="P65" i="11"/>
  <c r="Q65" i="11" s="1"/>
  <c r="P483" i="11"/>
  <c r="Q483" i="11" s="1"/>
  <c r="P503" i="11"/>
  <c r="Q503" i="11" s="1"/>
  <c r="P313" i="11"/>
  <c r="Q313" i="11" s="1"/>
  <c r="P309" i="11"/>
  <c r="Q309" i="11" s="1"/>
  <c r="P419" i="11"/>
  <c r="Q419" i="11" s="1"/>
  <c r="P521" i="11"/>
  <c r="Q521" i="11" s="1"/>
  <c r="P74" i="11"/>
  <c r="Q74" i="11" s="1"/>
  <c r="P427" i="11"/>
  <c r="Q427" i="11" s="1"/>
  <c r="P523" i="11"/>
  <c r="Q523" i="11" s="1"/>
  <c r="P149" i="11"/>
  <c r="Q149" i="11" s="1"/>
  <c r="P165" i="11"/>
  <c r="Q165" i="11" s="1"/>
  <c r="P522" i="11"/>
  <c r="Q522" i="11" s="1"/>
  <c r="P490" i="11"/>
  <c r="Q490" i="11" s="1"/>
  <c r="P251" i="11"/>
  <c r="Q251" i="11" s="1"/>
  <c r="P230" i="11"/>
  <c r="Q230" i="11" s="1"/>
  <c r="P289" i="11"/>
  <c r="Q289" i="11" s="1"/>
  <c r="P556" i="11"/>
  <c r="Q556" i="11" s="1"/>
  <c r="P312" i="11"/>
  <c r="Q312" i="11" s="1"/>
  <c r="P484" i="11"/>
  <c r="Q484" i="11" s="1"/>
  <c r="P558" i="11"/>
  <c r="Q558" i="11" s="1"/>
  <c r="P210" i="11"/>
  <c r="Q210" i="11" s="1"/>
  <c r="P504" i="11"/>
  <c r="Q504" i="11" s="1"/>
  <c r="P582" i="11"/>
  <c r="Q582" i="11" s="1"/>
  <c r="P488" i="11"/>
  <c r="Q488" i="11" s="1"/>
  <c r="P577" i="11"/>
  <c r="Q577" i="11" s="1"/>
  <c r="P208" i="11"/>
  <c r="Q208" i="11" s="1"/>
  <c r="P499" i="11"/>
  <c r="Q499" i="11" s="1"/>
  <c r="P305" i="11"/>
  <c r="Q305" i="11" s="1"/>
  <c r="P126" i="11"/>
  <c r="Q126" i="11" s="1"/>
  <c r="P26" i="11"/>
  <c r="Q26" i="11" s="1"/>
  <c r="P177" i="11"/>
  <c r="Q177" i="11" s="1"/>
  <c r="P247" i="11"/>
  <c r="Q247" i="11" s="1"/>
  <c r="P474" i="11"/>
  <c r="Q474" i="11" s="1"/>
  <c r="P137" i="11"/>
  <c r="Q137" i="11" s="1"/>
  <c r="P238" i="11"/>
  <c r="Q238" i="11" s="1"/>
  <c r="P171" i="11"/>
  <c r="Q171" i="11" s="1"/>
  <c r="P8" i="11"/>
  <c r="Q8" i="11" s="1"/>
  <c r="P554" i="11"/>
  <c r="Q554" i="11" s="1"/>
  <c r="P290" i="11"/>
  <c r="Q290" i="11" s="1"/>
  <c r="P590" i="11"/>
  <c r="Q590" i="11" s="1"/>
  <c r="P33" i="11"/>
  <c r="Q33" i="11" s="1"/>
  <c r="P445" i="11"/>
  <c r="Q445" i="11" s="1"/>
  <c r="P148" i="11"/>
  <c r="Q148" i="11" s="1"/>
  <c r="P443" i="11"/>
  <c r="Q443" i="11" s="1"/>
  <c r="P564" i="11"/>
  <c r="Q564" i="11" s="1"/>
  <c r="P281" i="11"/>
  <c r="Q281" i="11" s="1"/>
  <c r="P456" i="11"/>
  <c r="Q456" i="11" s="1"/>
  <c r="P502" i="11"/>
  <c r="Q502" i="11" s="1"/>
  <c r="P410" i="11"/>
  <c r="Q410" i="11" s="1"/>
  <c r="P335" i="11"/>
  <c r="Q335" i="11" s="1"/>
  <c r="N596" i="9"/>
  <c r="M596" i="9"/>
  <c r="L596" i="9"/>
  <c r="N595" i="9"/>
  <c r="O595" i="9" s="1"/>
  <c r="M595" i="9"/>
  <c r="L595" i="9"/>
  <c r="N594" i="9"/>
  <c r="O594" i="9" s="1"/>
  <c r="M594" i="9"/>
  <c r="L594" i="9"/>
  <c r="N593" i="9"/>
  <c r="M593" i="9"/>
  <c r="L593" i="9"/>
  <c r="N592" i="9"/>
  <c r="M592" i="9"/>
  <c r="L592" i="9"/>
  <c r="N591" i="9"/>
  <c r="M591" i="9"/>
  <c r="L591" i="9"/>
  <c r="N590" i="9"/>
  <c r="O590" i="9" s="1"/>
  <c r="P590" i="9" s="1"/>
  <c r="M590" i="9"/>
  <c r="L590" i="9"/>
  <c r="N589" i="9"/>
  <c r="M589" i="9"/>
  <c r="L589" i="9"/>
  <c r="N588" i="9"/>
  <c r="M588" i="9"/>
  <c r="L588" i="9"/>
  <c r="N587" i="9"/>
  <c r="M587" i="9"/>
  <c r="L587" i="9"/>
  <c r="N586" i="9"/>
  <c r="M586" i="9"/>
  <c r="L586" i="9"/>
  <c r="N585" i="9"/>
  <c r="M585" i="9"/>
  <c r="L585" i="9"/>
  <c r="N584" i="9"/>
  <c r="M584" i="9"/>
  <c r="L584" i="9"/>
  <c r="N583" i="9"/>
  <c r="M583" i="9"/>
  <c r="L583" i="9"/>
  <c r="N582" i="9"/>
  <c r="M582" i="9"/>
  <c r="L582" i="9"/>
  <c r="N581" i="9"/>
  <c r="M581" i="9"/>
  <c r="L581" i="9"/>
  <c r="N580" i="9"/>
  <c r="M580" i="9"/>
  <c r="L580" i="9"/>
  <c r="N579" i="9"/>
  <c r="M579" i="9"/>
  <c r="L579" i="9"/>
  <c r="N578" i="9"/>
  <c r="M578" i="9"/>
  <c r="L578" i="9"/>
  <c r="N577" i="9"/>
  <c r="M577" i="9"/>
  <c r="L577" i="9"/>
  <c r="N576" i="9"/>
  <c r="M576" i="9"/>
  <c r="L576" i="9"/>
  <c r="N575" i="9"/>
  <c r="M575" i="9"/>
  <c r="L575" i="9"/>
  <c r="O574" i="9"/>
  <c r="P574" i="9" s="1"/>
  <c r="N574" i="9"/>
  <c r="M574" i="9"/>
  <c r="L574" i="9"/>
  <c r="N573" i="9"/>
  <c r="M573" i="9"/>
  <c r="L573" i="9"/>
  <c r="N572" i="9"/>
  <c r="M572" i="9"/>
  <c r="L572" i="9"/>
  <c r="N571" i="9"/>
  <c r="M571" i="9"/>
  <c r="L571" i="9"/>
  <c r="N570" i="9"/>
  <c r="M570" i="9"/>
  <c r="L570" i="9"/>
  <c r="N569" i="9"/>
  <c r="M569" i="9"/>
  <c r="L569" i="9"/>
  <c r="N568" i="9"/>
  <c r="M568" i="9"/>
  <c r="L568" i="9"/>
  <c r="N567" i="9"/>
  <c r="M567" i="9"/>
  <c r="L567" i="9"/>
  <c r="N566" i="9"/>
  <c r="M566" i="9"/>
  <c r="L566" i="9"/>
  <c r="N565" i="9"/>
  <c r="M565" i="9"/>
  <c r="L565" i="9"/>
  <c r="N564" i="9"/>
  <c r="M564" i="9"/>
  <c r="L564" i="9"/>
  <c r="N563" i="9"/>
  <c r="M563" i="9"/>
  <c r="L563" i="9"/>
  <c r="N562" i="9"/>
  <c r="M562" i="9"/>
  <c r="L562" i="9"/>
  <c r="N561" i="9"/>
  <c r="M561" i="9"/>
  <c r="L561" i="9"/>
  <c r="N560" i="9"/>
  <c r="M560" i="9"/>
  <c r="L560" i="9"/>
  <c r="N559" i="9"/>
  <c r="M559" i="9"/>
  <c r="L559" i="9"/>
  <c r="N558" i="9"/>
  <c r="M558" i="9"/>
  <c r="L558" i="9"/>
  <c r="N557" i="9"/>
  <c r="M557" i="9"/>
  <c r="L557" i="9"/>
  <c r="N556" i="9"/>
  <c r="M556" i="9"/>
  <c r="L556" i="9"/>
  <c r="N555" i="9"/>
  <c r="M555" i="9"/>
  <c r="L555" i="9"/>
  <c r="N554" i="9"/>
  <c r="M554" i="9"/>
  <c r="L554" i="9"/>
  <c r="N553" i="9"/>
  <c r="M553" i="9"/>
  <c r="L553" i="9"/>
  <c r="N552" i="9"/>
  <c r="M552" i="9"/>
  <c r="L552" i="9"/>
  <c r="N551" i="9"/>
  <c r="M551" i="9"/>
  <c r="L551" i="9"/>
  <c r="N550" i="9"/>
  <c r="M550" i="9"/>
  <c r="L550" i="9"/>
  <c r="N549" i="9"/>
  <c r="M549" i="9"/>
  <c r="L549" i="9"/>
  <c r="N548" i="9"/>
  <c r="M548" i="9"/>
  <c r="L548" i="9"/>
  <c r="N547" i="9"/>
  <c r="M547" i="9"/>
  <c r="L547" i="9"/>
  <c r="N546" i="9"/>
  <c r="M546" i="9"/>
  <c r="L546" i="9"/>
  <c r="N545" i="9"/>
  <c r="M545" i="9"/>
  <c r="L545" i="9"/>
  <c r="N544" i="9"/>
  <c r="M544" i="9"/>
  <c r="L544" i="9"/>
  <c r="N543" i="9"/>
  <c r="M543" i="9"/>
  <c r="L543" i="9"/>
  <c r="N542" i="9"/>
  <c r="M542" i="9"/>
  <c r="L542" i="9"/>
  <c r="N541" i="9"/>
  <c r="M541" i="9"/>
  <c r="L541" i="9"/>
  <c r="N540" i="9"/>
  <c r="M540" i="9"/>
  <c r="L540" i="9"/>
  <c r="N539" i="9"/>
  <c r="M539" i="9"/>
  <c r="L539" i="9"/>
  <c r="N538" i="9"/>
  <c r="M538" i="9"/>
  <c r="L538" i="9"/>
  <c r="N537" i="9"/>
  <c r="M537" i="9"/>
  <c r="L537" i="9"/>
  <c r="N536" i="9"/>
  <c r="M536" i="9"/>
  <c r="L536" i="9"/>
  <c r="N535" i="9"/>
  <c r="M535" i="9"/>
  <c r="L535" i="9"/>
  <c r="N534" i="9"/>
  <c r="M534" i="9"/>
  <c r="L534" i="9"/>
  <c r="N533" i="9"/>
  <c r="M533" i="9"/>
  <c r="L533" i="9"/>
  <c r="N532" i="9"/>
  <c r="M532" i="9"/>
  <c r="L532" i="9"/>
  <c r="N531" i="9"/>
  <c r="M531" i="9"/>
  <c r="L531" i="9"/>
  <c r="N530" i="9"/>
  <c r="M530" i="9"/>
  <c r="L530" i="9"/>
  <c r="N529" i="9"/>
  <c r="M529" i="9"/>
  <c r="L529" i="9"/>
  <c r="N528" i="9"/>
  <c r="M528" i="9"/>
  <c r="L528" i="9"/>
  <c r="N527" i="9"/>
  <c r="M527" i="9"/>
  <c r="L527" i="9"/>
  <c r="N526" i="9"/>
  <c r="O526" i="9" s="1"/>
  <c r="P526" i="9" s="1"/>
  <c r="M526" i="9"/>
  <c r="L526" i="9"/>
  <c r="N525" i="9"/>
  <c r="M525" i="9"/>
  <c r="L525" i="9"/>
  <c r="N524" i="9"/>
  <c r="M524" i="9"/>
  <c r="L524" i="9"/>
  <c r="N523" i="9"/>
  <c r="M523" i="9"/>
  <c r="L523" i="9"/>
  <c r="N522" i="9"/>
  <c r="M522" i="9"/>
  <c r="L522" i="9"/>
  <c r="N521" i="9"/>
  <c r="M521" i="9"/>
  <c r="L521" i="9"/>
  <c r="N520" i="9"/>
  <c r="M520" i="9"/>
  <c r="L520" i="9"/>
  <c r="N519" i="9"/>
  <c r="M519" i="9"/>
  <c r="L519" i="9"/>
  <c r="N518" i="9"/>
  <c r="M518" i="9"/>
  <c r="L518" i="9"/>
  <c r="N517" i="9"/>
  <c r="M517" i="9"/>
  <c r="L517" i="9"/>
  <c r="N516" i="9"/>
  <c r="M516" i="9"/>
  <c r="L516" i="9"/>
  <c r="N515" i="9"/>
  <c r="M515" i="9"/>
  <c r="L515" i="9"/>
  <c r="N514" i="9"/>
  <c r="O514" i="9" s="1"/>
  <c r="M514" i="9"/>
  <c r="L514" i="9"/>
  <c r="N513" i="9"/>
  <c r="M513" i="9"/>
  <c r="L513" i="9"/>
  <c r="N512" i="9"/>
  <c r="M512" i="9"/>
  <c r="L512" i="9"/>
  <c r="N511" i="9"/>
  <c r="M511" i="9"/>
  <c r="L511" i="9"/>
  <c r="N510" i="9"/>
  <c r="M510" i="9"/>
  <c r="L510" i="9"/>
  <c r="N509" i="9"/>
  <c r="M509" i="9"/>
  <c r="L509" i="9"/>
  <c r="N508" i="9"/>
  <c r="M508" i="9"/>
  <c r="L508" i="9"/>
  <c r="N507" i="9"/>
  <c r="M507" i="9"/>
  <c r="L507" i="9"/>
  <c r="N506" i="9"/>
  <c r="M506" i="9"/>
  <c r="L506" i="9"/>
  <c r="N505" i="9"/>
  <c r="M505" i="9"/>
  <c r="L505" i="9"/>
  <c r="N504" i="9"/>
  <c r="M504" i="9"/>
  <c r="L504" i="9"/>
  <c r="N503" i="9"/>
  <c r="M503" i="9"/>
  <c r="L503" i="9"/>
  <c r="N502" i="9"/>
  <c r="M502" i="9"/>
  <c r="L502" i="9"/>
  <c r="N501" i="9"/>
  <c r="M501" i="9"/>
  <c r="L501" i="9"/>
  <c r="N500" i="9"/>
  <c r="M500" i="9"/>
  <c r="L500" i="9"/>
  <c r="N499" i="9"/>
  <c r="M499" i="9"/>
  <c r="L499" i="9"/>
  <c r="N498" i="9"/>
  <c r="M498" i="9"/>
  <c r="L498" i="9"/>
  <c r="N497" i="9"/>
  <c r="M497" i="9"/>
  <c r="L497" i="9"/>
  <c r="N496" i="9"/>
  <c r="M496" i="9"/>
  <c r="L496" i="9"/>
  <c r="N495" i="9"/>
  <c r="M495" i="9"/>
  <c r="L495" i="9"/>
  <c r="N494" i="9"/>
  <c r="M494" i="9"/>
  <c r="L494" i="9"/>
  <c r="N493" i="9"/>
  <c r="O493" i="9" s="1"/>
  <c r="P493" i="9" s="1"/>
  <c r="M493" i="9"/>
  <c r="L493" i="9"/>
  <c r="N492" i="9"/>
  <c r="M492" i="9"/>
  <c r="L492" i="9"/>
  <c r="N491" i="9"/>
  <c r="M491" i="9"/>
  <c r="L491" i="9"/>
  <c r="N490" i="9"/>
  <c r="M490" i="9"/>
  <c r="L490" i="9"/>
  <c r="N489" i="9"/>
  <c r="M489" i="9"/>
  <c r="L489" i="9"/>
  <c r="N488" i="9"/>
  <c r="M488" i="9"/>
  <c r="L488" i="9"/>
  <c r="N487" i="9"/>
  <c r="M487" i="9"/>
  <c r="L487" i="9"/>
  <c r="N486" i="9"/>
  <c r="M486" i="9"/>
  <c r="L486" i="9"/>
  <c r="N485" i="9"/>
  <c r="M485" i="9"/>
  <c r="L485" i="9"/>
  <c r="N484" i="9"/>
  <c r="M484" i="9"/>
  <c r="L484" i="9"/>
  <c r="N483" i="9"/>
  <c r="M483" i="9"/>
  <c r="L483" i="9"/>
  <c r="N482" i="9"/>
  <c r="M482" i="9"/>
  <c r="L482" i="9"/>
  <c r="N481" i="9"/>
  <c r="M481" i="9"/>
  <c r="L481" i="9"/>
  <c r="N480" i="9"/>
  <c r="M480" i="9"/>
  <c r="L480" i="9"/>
  <c r="N479" i="9"/>
  <c r="M479" i="9"/>
  <c r="L479" i="9"/>
  <c r="N478" i="9"/>
  <c r="M478" i="9"/>
  <c r="L478" i="9"/>
  <c r="N477" i="9"/>
  <c r="M477" i="9"/>
  <c r="L477" i="9"/>
  <c r="N476" i="9"/>
  <c r="M476" i="9"/>
  <c r="L476" i="9"/>
  <c r="N475" i="9"/>
  <c r="M475" i="9"/>
  <c r="L475" i="9"/>
  <c r="N474" i="9"/>
  <c r="M474" i="9"/>
  <c r="L474" i="9"/>
  <c r="N473" i="9"/>
  <c r="M473" i="9"/>
  <c r="L473" i="9"/>
  <c r="N472" i="9"/>
  <c r="M472" i="9"/>
  <c r="L472" i="9"/>
  <c r="N471" i="9"/>
  <c r="M471" i="9"/>
  <c r="L471" i="9"/>
  <c r="N470" i="9"/>
  <c r="M470" i="9"/>
  <c r="L470" i="9"/>
  <c r="N469" i="9"/>
  <c r="M469" i="9"/>
  <c r="L469" i="9"/>
  <c r="N468" i="9"/>
  <c r="M468" i="9"/>
  <c r="L468" i="9"/>
  <c r="N467" i="9"/>
  <c r="M467" i="9"/>
  <c r="L467" i="9"/>
  <c r="N466" i="9"/>
  <c r="M466" i="9"/>
  <c r="L466" i="9"/>
  <c r="N465" i="9"/>
  <c r="M465" i="9"/>
  <c r="L465" i="9"/>
  <c r="N464" i="9"/>
  <c r="M464" i="9"/>
  <c r="L464" i="9"/>
  <c r="N463" i="9"/>
  <c r="M463" i="9"/>
  <c r="L463" i="9"/>
  <c r="N462" i="9"/>
  <c r="O462" i="9" s="1"/>
  <c r="P462" i="9" s="1"/>
  <c r="M462" i="9"/>
  <c r="L462" i="9"/>
  <c r="N461" i="9"/>
  <c r="O461" i="9" s="1"/>
  <c r="P461" i="9" s="1"/>
  <c r="M461" i="9"/>
  <c r="L461" i="9"/>
  <c r="N460" i="9"/>
  <c r="M460" i="9"/>
  <c r="L460" i="9"/>
  <c r="N459" i="9"/>
  <c r="M459" i="9"/>
  <c r="L459" i="9"/>
  <c r="N458" i="9"/>
  <c r="M458" i="9"/>
  <c r="L458" i="9"/>
  <c r="N457" i="9"/>
  <c r="M457" i="9"/>
  <c r="L457" i="9"/>
  <c r="N456" i="9"/>
  <c r="M456" i="9"/>
  <c r="L456" i="9"/>
  <c r="N455" i="9"/>
  <c r="M455" i="9"/>
  <c r="L455" i="9"/>
  <c r="N454" i="9"/>
  <c r="M454" i="9"/>
  <c r="L454" i="9"/>
  <c r="N453" i="9"/>
  <c r="M453" i="9"/>
  <c r="L453" i="9"/>
  <c r="N452" i="9"/>
  <c r="M452" i="9"/>
  <c r="L452" i="9"/>
  <c r="N451" i="9"/>
  <c r="M451" i="9"/>
  <c r="L451" i="9"/>
  <c r="N450" i="9"/>
  <c r="M450" i="9"/>
  <c r="L450" i="9"/>
  <c r="N449" i="9"/>
  <c r="M449" i="9"/>
  <c r="L449" i="9"/>
  <c r="N448" i="9"/>
  <c r="M448" i="9"/>
  <c r="L448" i="9"/>
  <c r="N447" i="9"/>
  <c r="M447" i="9"/>
  <c r="L447" i="9"/>
  <c r="N446" i="9"/>
  <c r="M446" i="9"/>
  <c r="L446" i="9"/>
  <c r="N445" i="9"/>
  <c r="M445" i="9"/>
  <c r="L445" i="9"/>
  <c r="N444" i="9"/>
  <c r="M444" i="9"/>
  <c r="L444" i="9"/>
  <c r="N443" i="9"/>
  <c r="M443" i="9"/>
  <c r="L443" i="9"/>
  <c r="N442" i="9"/>
  <c r="O442" i="9" s="1"/>
  <c r="M442" i="9"/>
  <c r="L442" i="9"/>
  <c r="N441" i="9"/>
  <c r="M441" i="9"/>
  <c r="L441" i="9"/>
  <c r="N440" i="9"/>
  <c r="M440" i="9"/>
  <c r="L440" i="9"/>
  <c r="N439" i="9"/>
  <c r="M439" i="9"/>
  <c r="L439" i="9"/>
  <c r="N438" i="9"/>
  <c r="M438" i="9"/>
  <c r="L438" i="9"/>
  <c r="N437" i="9"/>
  <c r="O437" i="9" s="1"/>
  <c r="P437" i="9" s="1"/>
  <c r="M437" i="9"/>
  <c r="L437" i="9"/>
  <c r="N436" i="9"/>
  <c r="M436" i="9"/>
  <c r="L436" i="9"/>
  <c r="N435" i="9"/>
  <c r="M435" i="9"/>
  <c r="L435" i="9"/>
  <c r="N434" i="9"/>
  <c r="M434" i="9"/>
  <c r="L434" i="9"/>
  <c r="N433" i="9"/>
  <c r="M433" i="9"/>
  <c r="L433" i="9"/>
  <c r="N432" i="9"/>
  <c r="M432" i="9"/>
  <c r="L432" i="9"/>
  <c r="N431" i="9"/>
  <c r="M431" i="9"/>
  <c r="L431" i="9"/>
  <c r="N430" i="9"/>
  <c r="O430" i="9" s="1"/>
  <c r="P430" i="9" s="1"/>
  <c r="M430" i="9"/>
  <c r="L430" i="9"/>
  <c r="N429" i="9"/>
  <c r="M429" i="9"/>
  <c r="L429" i="9"/>
  <c r="N428" i="9"/>
  <c r="M428" i="9"/>
  <c r="L428" i="9"/>
  <c r="N427" i="9"/>
  <c r="M427" i="9"/>
  <c r="L427" i="9"/>
  <c r="N426" i="9"/>
  <c r="O426" i="9" s="1"/>
  <c r="M426" i="9"/>
  <c r="L426" i="9"/>
  <c r="N425" i="9"/>
  <c r="M425" i="9"/>
  <c r="L425" i="9"/>
  <c r="N424" i="9"/>
  <c r="M424" i="9"/>
  <c r="L424" i="9"/>
  <c r="N423" i="9"/>
  <c r="M423" i="9"/>
  <c r="L423" i="9"/>
  <c r="N422" i="9"/>
  <c r="M422" i="9"/>
  <c r="L422" i="9"/>
  <c r="N421" i="9"/>
  <c r="M421" i="9"/>
  <c r="L421" i="9"/>
  <c r="N420" i="9"/>
  <c r="M420" i="9"/>
  <c r="L420" i="9"/>
  <c r="N419" i="9"/>
  <c r="M419" i="9"/>
  <c r="L419" i="9"/>
  <c r="N418" i="9"/>
  <c r="M418" i="9"/>
  <c r="L418" i="9"/>
  <c r="N417" i="9"/>
  <c r="M417" i="9"/>
  <c r="L417" i="9"/>
  <c r="N416" i="9"/>
  <c r="M416" i="9"/>
  <c r="L416" i="9"/>
  <c r="N415" i="9"/>
  <c r="M415" i="9"/>
  <c r="L415" i="9"/>
  <c r="N414" i="9"/>
  <c r="M414" i="9"/>
  <c r="L414" i="9"/>
  <c r="N413" i="9"/>
  <c r="M413" i="9"/>
  <c r="L413" i="9"/>
  <c r="N412" i="9"/>
  <c r="M412" i="9"/>
  <c r="L412" i="9"/>
  <c r="N411" i="9"/>
  <c r="M411" i="9"/>
  <c r="L411" i="9"/>
  <c r="O410" i="9"/>
  <c r="N410" i="9"/>
  <c r="M410" i="9"/>
  <c r="L410" i="9"/>
  <c r="N409" i="9"/>
  <c r="M409" i="9"/>
  <c r="L409" i="9"/>
  <c r="N408" i="9"/>
  <c r="M408" i="9"/>
  <c r="L408" i="9"/>
  <c r="N407" i="9"/>
  <c r="M407" i="9"/>
  <c r="L407" i="9"/>
  <c r="N406" i="9"/>
  <c r="O406" i="9" s="1"/>
  <c r="P406" i="9" s="1"/>
  <c r="M406" i="9"/>
  <c r="L406" i="9"/>
  <c r="N405" i="9"/>
  <c r="M405" i="9"/>
  <c r="L405" i="9"/>
  <c r="N404" i="9"/>
  <c r="M404" i="9"/>
  <c r="L404" i="9"/>
  <c r="N403" i="9"/>
  <c r="M403" i="9"/>
  <c r="L403" i="9"/>
  <c r="N402" i="9"/>
  <c r="M402" i="9"/>
  <c r="L402" i="9"/>
  <c r="N401" i="9"/>
  <c r="M401" i="9"/>
  <c r="L401" i="9"/>
  <c r="N400" i="9"/>
  <c r="M400" i="9"/>
  <c r="L400" i="9"/>
  <c r="N399" i="9"/>
  <c r="M399" i="9"/>
  <c r="L399" i="9"/>
  <c r="N398" i="9"/>
  <c r="O398" i="9" s="1"/>
  <c r="P398" i="9" s="1"/>
  <c r="M398" i="9"/>
  <c r="L398" i="9"/>
  <c r="N397" i="9"/>
  <c r="O397" i="9" s="1"/>
  <c r="P397" i="9" s="1"/>
  <c r="M397" i="9"/>
  <c r="L397" i="9"/>
  <c r="N396" i="9"/>
  <c r="M396" i="9"/>
  <c r="L396" i="9"/>
  <c r="N395" i="9"/>
  <c r="M395" i="9"/>
  <c r="L395" i="9"/>
  <c r="N394" i="9"/>
  <c r="M394" i="9"/>
  <c r="L394" i="9"/>
  <c r="N393" i="9"/>
  <c r="M393" i="9"/>
  <c r="L393" i="9"/>
  <c r="N392" i="9"/>
  <c r="M392" i="9"/>
  <c r="L392" i="9"/>
  <c r="N391" i="9"/>
  <c r="M391" i="9"/>
  <c r="L391" i="9"/>
  <c r="N390" i="9"/>
  <c r="M390" i="9"/>
  <c r="L390" i="9"/>
  <c r="N389" i="9"/>
  <c r="M389" i="9"/>
  <c r="L389" i="9"/>
  <c r="N388" i="9"/>
  <c r="M388" i="9"/>
  <c r="L388" i="9"/>
  <c r="N387" i="9"/>
  <c r="M387" i="9"/>
  <c r="L387" i="9"/>
  <c r="N386" i="9"/>
  <c r="O386" i="9" s="1"/>
  <c r="M386" i="9"/>
  <c r="L386" i="9"/>
  <c r="N385" i="9"/>
  <c r="M385" i="9"/>
  <c r="L385" i="9"/>
  <c r="N384" i="9"/>
  <c r="M384" i="9"/>
  <c r="L384" i="9"/>
  <c r="N383" i="9"/>
  <c r="M383" i="9"/>
  <c r="L383" i="9"/>
  <c r="N382" i="9"/>
  <c r="M382" i="9"/>
  <c r="L382" i="9"/>
  <c r="N381" i="9"/>
  <c r="M381" i="9"/>
  <c r="L381" i="9"/>
  <c r="N380" i="9"/>
  <c r="M380" i="9"/>
  <c r="L380" i="9"/>
  <c r="N379" i="9"/>
  <c r="M379" i="9"/>
  <c r="L379" i="9"/>
  <c r="N378" i="9"/>
  <c r="M378" i="9"/>
  <c r="L378" i="9"/>
  <c r="N377" i="9"/>
  <c r="M377" i="9"/>
  <c r="L377" i="9"/>
  <c r="N376" i="9"/>
  <c r="M376" i="9"/>
  <c r="L376" i="9"/>
  <c r="N375" i="9"/>
  <c r="M375" i="9"/>
  <c r="L375" i="9"/>
  <c r="N374" i="9"/>
  <c r="M374" i="9"/>
  <c r="L374" i="9"/>
  <c r="N373" i="9"/>
  <c r="M373" i="9"/>
  <c r="L373" i="9"/>
  <c r="N372" i="9"/>
  <c r="M372" i="9"/>
  <c r="L372" i="9"/>
  <c r="N371" i="9"/>
  <c r="M371" i="9"/>
  <c r="L371" i="9"/>
  <c r="N370" i="9"/>
  <c r="M370" i="9"/>
  <c r="L370" i="9"/>
  <c r="N369" i="9"/>
  <c r="M369" i="9"/>
  <c r="L369" i="9"/>
  <c r="N368" i="9"/>
  <c r="M368" i="9"/>
  <c r="L368" i="9"/>
  <c r="N367" i="9"/>
  <c r="M367" i="9"/>
  <c r="L367" i="9"/>
  <c r="N366" i="9"/>
  <c r="M366" i="9"/>
  <c r="L366" i="9"/>
  <c r="N365" i="9"/>
  <c r="O365" i="9" s="1"/>
  <c r="P365" i="9" s="1"/>
  <c r="M365" i="9"/>
  <c r="L365" i="9"/>
  <c r="N364" i="9"/>
  <c r="M364" i="9"/>
  <c r="L364" i="9"/>
  <c r="N363" i="9"/>
  <c r="M363" i="9"/>
  <c r="L363" i="9"/>
  <c r="N362" i="9"/>
  <c r="O362" i="9" s="1"/>
  <c r="M362" i="9"/>
  <c r="L362" i="9"/>
  <c r="N361" i="9"/>
  <c r="M361" i="9"/>
  <c r="L361" i="9"/>
  <c r="N360" i="9"/>
  <c r="M360" i="9"/>
  <c r="L360" i="9"/>
  <c r="N359" i="9"/>
  <c r="M359" i="9"/>
  <c r="L359" i="9"/>
  <c r="N358" i="9"/>
  <c r="M358" i="9"/>
  <c r="L358" i="9"/>
  <c r="N357" i="9"/>
  <c r="M357" i="9"/>
  <c r="L357" i="9"/>
  <c r="N356" i="9"/>
  <c r="M356" i="9"/>
  <c r="L356" i="9"/>
  <c r="N355" i="9"/>
  <c r="M355" i="9"/>
  <c r="L355" i="9"/>
  <c r="N354" i="9"/>
  <c r="M354" i="9"/>
  <c r="L354" i="9"/>
  <c r="N353" i="9"/>
  <c r="M353" i="9"/>
  <c r="L353" i="9"/>
  <c r="N352" i="9"/>
  <c r="M352" i="9"/>
  <c r="L352" i="9"/>
  <c r="N351" i="9"/>
  <c r="M351" i="9"/>
  <c r="L351" i="9"/>
  <c r="N350" i="9"/>
  <c r="M350" i="9"/>
  <c r="L350" i="9"/>
  <c r="N349" i="9"/>
  <c r="M349" i="9"/>
  <c r="L349" i="9"/>
  <c r="N348" i="9"/>
  <c r="M348" i="9"/>
  <c r="L348" i="9"/>
  <c r="N347" i="9"/>
  <c r="M347" i="9"/>
  <c r="L347" i="9"/>
  <c r="N346" i="9"/>
  <c r="M346" i="9"/>
  <c r="L346" i="9"/>
  <c r="N345" i="9"/>
  <c r="M345" i="9"/>
  <c r="L345" i="9"/>
  <c r="N344" i="9"/>
  <c r="M344" i="9"/>
  <c r="L344" i="9"/>
  <c r="N343" i="9"/>
  <c r="M343" i="9"/>
  <c r="L343" i="9"/>
  <c r="N342" i="9"/>
  <c r="M342" i="9"/>
  <c r="L342" i="9"/>
  <c r="N341" i="9"/>
  <c r="M341" i="9"/>
  <c r="L341" i="9"/>
  <c r="N340" i="9"/>
  <c r="M340" i="9"/>
  <c r="L340" i="9"/>
  <c r="N339" i="9"/>
  <c r="M339" i="9"/>
  <c r="L339" i="9"/>
  <c r="N338" i="9"/>
  <c r="M338" i="9"/>
  <c r="L338" i="9"/>
  <c r="N337" i="9"/>
  <c r="M337" i="9"/>
  <c r="L337" i="9"/>
  <c r="N336" i="9"/>
  <c r="M336" i="9"/>
  <c r="L336" i="9"/>
  <c r="N335" i="9"/>
  <c r="M335" i="9"/>
  <c r="L335" i="9"/>
  <c r="N334" i="9"/>
  <c r="M334" i="9"/>
  <c r="L334" i="9"/>
  <c r="N333" i="9"/>
  <c r="M333" i="9"/>
  <c r="L333" i="9"/>
  <c r="N332" i="9"/>
  <c r="M332" i="9"/>
  <c r="L332" i="9"/>
  <c r="N331" i="9"/>
  <c r="M331" i="9"/>
  <c r="L331" i="9"/>
  <c r="N330" i="9"/>
  <c r="M330" i="9"/>
  <c r="L330" i="9"/>
  <c r="N329" i="9"/>
  <c r="M329" i="9"/>
  <c r="L329" i="9"/>
  <c r="N328" i="9"/>
  <c r="M328" i="9"/>
  <c r="L328" i="9"/>
  <c r="N327" i="9"/>
  <c r="M327" i="9"/>
  <c r="L327" i="9"/>
  <c r="N326" i="9"/>
  <c r="M326" i="9"/>
  <c r="L326" i="9"/>
  <c r="N325" i="9"/>
  <c r="M325" i="9"/>
  <c r="L325" i="9"/>
  <c r="N324" i="9"/>
  <c r="M324" i="9"/>
  <c r="L324" i="9"/>
  <c r="N323" i="9"/>
  <c r="M323" i="9"/>
  <c r="L323" i="9"/>
  <c r="N322" i="9"/>
  <c r="M322" i="9"/>
  <c r="L322" i="9"/>
  <c r="N321" i="9"/>
  <c r="M321" i="9"/>
  <c r="L321" i="9"/>
  <c r="N320" i="9"/>
  <c r="M320" i="9"/>
  <c r="L320" i="9"/>
  <c r="N319" i="9"/>
  <c r="M319" i="9"/>
  <c r="L319" i="9"/>
  <c r="N318" i="9"/>
  <c r="M318" i="9"/>
  <c r="L318" i="9"/>
  <c r="N317" i="9"/>
  <c r="M317" i="9"/>
  <c r="L317" i="9"/>
  <c r="N316" i="9"/>
  <c r="M316" i="9"/>
  <c r="L316" i="9"/>
  <c r="N315" i="9"/>
  <c r="M315" i="9"/>
  <c r="L315" i="9"/>
  <c r="N314" i="9"/>
  <c r="M314" i="9"/>
  <c r="L314" i="9"/>
  <c r="N313" i="9"/>
  <c r="M313" i="9"/>
  <c r="L313" i="9"/>
  <c r="N312" i="9"/>
  <c r="M312" i="9"/>
  <c r="L312" i="9"/>
  <c r="N311" i="9"/>
  <c r="M311" i="9"/>
  <c r="L311" i="9"/>
  <c r="N310" i="9"/>
  <c r="M310" i="9"/>
  <c r="L310" i="9"/>
  <c r="N309" i="9"/>
  <c r="M309" i="9"/>
  <c r="L309" i="9"/>
  <c r="N308" i="9"/>
  <c r="M308" i="9"/>
  <c r="L308" i="9"/>
  <c r="N307" i="9"/>
  <c r="M307" i="9"/>
  <c r="L307" i="9"/>
  <c r="N306" i="9"/>
  <c r="M306" i="9"/>
  <c r="L306" i="9"/>
  <c r="N305" i="9"/>
  <c r="M305" i="9"/>
  <c r="L305" i="9"/>
  <c r="N304" i="9"/>
  <c r="M304" i="9"/>
  <c r="L304" i="9"/>
  <c r="N303" i="9"/>
  <c r="M303" i="9"/>
  <c r="L303" i="9"/>
  <c r="N302" i="9"/>
  <c r="M302" i="9"/>
  <c r="L302" i="9"/>
  <c r="N301" i="9"/>
  <c r="M301" i="9"/>
  <c r="L301" i="9"/>
  <c r="N300" i="9"/>
  <c r="M300" i="9"/>
  <c r="L300" i="9"/>
  <c r="N299" i="9"/>
  <c r="M299" i="9"/>
  <c r="L299" i="9"/>
  <c r="N298" i="9"/>
  <c r="M298" i="9"/>
  <c r="L298" i="9"/>
  <c r="N297" i="9"/>
  <c r="M297" i="9"/>
  <c r="L297" i="9"/>
  <c r="N296" i="9"/>
  <c r="M296" i="9"/>
  <c r="L296" i="9"/>
  <c r="N295" i="9"/>
  <c r="M295" i="9"/>
  <c r="L295" i="9"/>
  <c r="N294" i="9"/>
  <c r="M294" i="9"/>
  <c r="L294" i="9"/>
  <c r="N293" i="9"/>
  <c r="M293" i="9"/>
  <c r="L293" i="9"/>
  <c r="N292" i="9"/>
  <c r="M292" i="9"/>
  <c r="L292" i="9"/>
  <c r="N291" i="9"/>
  <c r="M291" i="9"/>
  <c r="L291" i="9"/>
  <c r="N290" i="9"/>
  <c r="M290" i="9"/>
  <c r="L290" i="9"/>
  <c r="N289" i="9"/>
  <c r="M289" i="9"/>
  <c r="L289" i="9"/>
  <c r="N288" i="9"/>
  <c r="M288" i="9"/>
  <c r="L288" i="9"/>
  <c r="N287" i="9"/>
  <c r="M287" i="9"/>
  <c r="L287" i="9"/>
  <c r="N286" i="9"/>
  <c r="M286" i="9"/>
  <c r="L286" i="9"/>
  <c r="N285" i="9"/>
  <c r="M285" i="9"/>
  <c r="L285" i="9"/>
  <c r="N284" i="9"/>
  <c r="M284" i="9"/>
  <c r="L284" i="9"/>
  <c r="N283" i="9"/>
  <c r="M283" i="9"/>
  <c r="L283" i="9"/>
  <c r="N282" i="9"/>
  <c r="M282" i="9"/>
  <c r="L282" i="9"/>
  <c r="N281" i="9"/>
  <c r="M281" i="9"/>
  <c r="L281" i="9"/>
  <c r="N280" i="9"/>
  <c r="M280" i="9"/>
  <c r="L280" i="9"/>
  <c r="N279" i="9"/>
  <c r="M279" i="9"/>
  <c r="L279" i="9"/>
  <c r="N278" i="9"/>
  <c r="M278" i="9"/>
  <c r="L278" i="9"/>
  <c r="N277" i="9"/>
  <c r="M277" i="9"/>
  <c r="L277" i="9"/>
  <c r="N276" i="9"/>
  <c r="M276" i="9"/>
  <c r="L276" i="9"/>
  <c r="N275" i="9"/>
  <c r="M275" i="9"/>
  <c r="L275" i="9"/>
  <c r="N274" i="9"/>
  <c r="M274" i="9"/>
  <c r="L274" i="9"/>
  <c r="N273" i="9"/>
  <c r="M273" i="9"/>
  <c r="L273" i="9"/>
  <c r="N272" i="9"/>
  <c r="M272" i="9"/>
  <c r="L272" i="9"/>
  <c r="N271" i="9"/>
  <c r="M271" i="9"/>
  <c r="L271" i="9"/>
  <c r="N270" i="9"/>
  <c r="M270" i="9"/>
  <c r="L270" i="9"/>
  <c r="N269" i="9"/>
  <c r="M269" i="9"/>
  <c r="L269" i="9"/>
  <c r="N268" i="9"/>
  <c r="M268" i="9"/>
  <c r="L268" i="9"/>
  <c r="N267" i="9"/>
  <c r="M267" i="9"/>
  <c r="L267" i="9"/>
  <c r="N266" i="9"/>
  <c r="O266" i="9" s="1"/>
  <c r="M266" i="9"/>
  <c r="L266" i="9"/>
  <c r="N265" i="9"/>
  <c r="M265" i="9"/>
  <c r="L265" i="9"/>
  <c r="N264" i="9"/>
  <c r="O264" i="9" s="1"/>
  <c r="P264" i="9" s="1"/>
  <c r="M264" i="9"/>
  <c r="L264" i="9"/>
  <c r="N263" i="9"/>
  <c r="M263" i="9"/>
  <c r="L263" i="9"/>
  <c r="N262" i="9"/>
  <c r="M262" i="9"/>
  <c r="L262" i="9"/>
  <c r="N261" i="9"/>
  <c r="M261" i="9"/>
  <c r="L261" i="9"/>
  <c r="N260" i="9"/>
  <c r="M260" i="9"/>
  <c r="L260" i="9"/>
  <c r="N259" i="9"/>
  <c r="M259" i="9"/>
  <c r="L259" i="9"/>
  <c r="N258" i="9"/>
  <c r="M258" i="9"/>
  <c r="L258" i="9"/>
  <c r="N257" i="9"/>
  <c r="M257" i="9"/>
  <c r="L257" i="9"/>
  <c r="O256" i="9"/>
  <c r="N256" i="9"/>
  <c r="M256" i="9"/>
  <c r="L256" i="9"/>
  <c r="N255" i="9"/>
  <c r="M255" i="9"/>
  <c r="L255" i="9"/>
  <c r="N254" i="9"/>
  <c r="O254" i="9" s="1"/>
  <c r="P254" i="9" s="1"/>
  <c r="M254" i="9"/>
  <c r="L254" i="9"/>
  <c r="N253" i="9"/>
  <c r="M253" i="9"/>
  <c r="L253" i="9"/>
  <c r="N252" i="9"/>
  <c r="M252" i="9"/>
  <c r="L252" i="9"/>
  <c r="N251" i="9"/>
  <c r="M251" i="9"/>
  <c r="L251" i="9"/>
  <c r="N250" i="9"/>
  <c r="M250" i="9"/>
  <c r="L250" i="9"/>
  <c r="N249" i="9"/>
  <c r="M249" i="9"/>
  <c r="L249" i="9"/>
  <c r="N248" i="9"/>
  <c r="M248" i="9"/>
  <c r="L248" i="9"/>
  <c r="N247" i="9"/>
  <c r="O247" i="9" s="1"/>
  <c r="P247" i="9" s="1"/>
  <c r="M247" i="9"/>
  <c r="L247" i="9"/>
  <c r="N246" i="9"/>
  <c r="O246" i="9" s="1"/>
  <c r="P246" i="9" s="1"/>
  <c r="M246" i="9"/>
  <c r="L246" i="9"/>
  <c r="N245" i="9"/>
  <c r="M245" i="9"/>
  <c r="L245" i="9"/>
  <c r="O244" i="9"/>
  <c r="N244" i="9"/>
  <c r="M244" i="9"/>
  <c r="L244" i="9"/>
  <c r="N243" i="9"/>
  <c r="M243" i="9"/>
  <c r="L243" i="9"/>
  <c r="N242" i="9"/>
  <c r="O242" i="9" s="1"/>
  <c r="P242" i="9" s="1"/>
  <c r="M242" i="9"/>
  <c r="L242" i="9"/>
  <c r="N241" i="9"/>
  <c r="M241" i="9"/>
  <c r="L241" i="9"/>
  <c r="N240" i="9"/>
  <c r="M240" i="9"/>
  <c r="L240" i="9"/>
  <c r="N239" i="9"/>
  <c r="O239" i="9" s="1"/>
  <c r="P239" i="9" s="1"/>
  <c r="M239" i="9"/>
  <c r="L239" i="9"/>
  <c r="N238" i="9"/>
  <c r="O238" i="9" s="1"/>
  <c r="P238" i="9" s="1"/>
  <c r="M238" i="9"/>
  <c r="L238" i="9"/>
  <c r="N237" i="9"/>
  <c r="M237" i="9"/>
  <c r="L237" i="9"/>
  <c r="N236" i="9"/>
  <c r="O236" i="9" s="1"/>
  <c r="M236" i="9"/>
  <c r="L236" i="9"/>
  <c r="N235" i="9"/>
  <c r="M235" i="9"/>
  <c r="L235" i="9"/>
  <c r="N234" i="9"/>
  <c r="O234" i="9" s="1"/>
  <c r="P234" i="9" s="1"/>
  <c r="M234" i="9"/>
  <c r="L234" i="9"/>
  <c r="N233" i="9"/>
  <c r="M233" i="9"/>
  <c r="L233" i="9"/>
  <c r="N232" i="9"/>
  <c r="M232" i="9"/>
  <c r="L232" i="9"/>
  <c r="N231" i="9"/>
  <c r="O231" i="9" s="1"/>
  <c r="P231" i="9" s="1"/>
  <c r="M231" i="9"/>
  <c r="L231" i="9"/>
  <c r="N230" i="9"/>
  <c r="O230" i="9" s="1"/>
  <c r="P230" i="9" s="1"/>
  <c r="M230" i="9"/>
  <c r="L230" i="9"/>
  <c r="N229" i="9"/>
  <c r="M229" i="9"/>
  <c r="L229" i="9"/>
  <c r="O228" i="9"/>
  <c r="N228" i="9"/>
  <c r="M228" i="9"/>
  <c r="L228" i="9"/>
  <c r="N227" i="9"/>
  <c r="M227" i="9"/>
  <c r="L227" i="9"/>
  <c r="N226" i="9"/>
  <c r="O226" i="9" s="1"/>
  <c r="P226" i="9" s="1"/>
  <c r="M226" i="9"/>
  <c r="L226" i="9"/>
  <c r="N225" i="9"/>
  <c r="M225" i="9"/>
  <c r="L225" i="9"/>
  <c r="N224" i="9"/>
  <c r="M224" i="9"/>
  <c r="L224" i="9"/>
  <c r="N223" i="9"/>
  <c r="O223" i="9" s="1"/>
  <c r="P223" i="9" s="1"/>
  <c r="M223" i="9"/>
  <c r="L223" i="9"/>
  <c r="N222" i="9"/>
  <c r="O222" i="9" s="1"/>
  <c r="P222" i="9" s="1"/>
  <c r="M222" i="9"/>
  <c r="L222" i="9"/>
  <c r="N221" i="9"/>
  <c r="M221" i="9"/>
  <c r="L221" i="9"/>
  <c r="N220" i="9"/>
  <c r="O220" i="9" s="1"/>
  <c r="M220" i="9"/>
  <c r="L220" i="9"/>
  <c r="N219" i="9"/>
  <c r="M219" i="9"/>
  <c r="L219" i="9"/>
  <c r="N218" i="9"/>
  <c r="O218" i="9" s="1"/>
  <c r="P218" i="9" s="1"/>
  <c r="M218" i="9"/>
  <c r="L218" i="9"/>
  <c r="N217" i="9"/>
  <c r="M217" i="9"/>
  <c r="L217" i="9"/>
  <c r="N216" i="9"/>
  <c r="M216" i="9"/>
  <c r="L216" i="9"/>
  <c r="N215" i="9"/>
  <c r="O215" i="9" s="1"/>
  <c r="P215" i="9" s="1"/>
  <c r="M215" i="9"/>
  <c r="L215" i="9"/>
  <c r="N214" i="9"/>
  <c r="O214" i="9" s="1"/>
  <c r="P214" i="9" s="1"/>
  <c r="M214" i="9"/>
  <c r="L214" i="9"/>
  <c r="N213" i="9"/>
  <c r="M213" i="9"/>
  <c r="L213" i="9"/>
  <c r="O212" i="9"/>
  <c r="N212" i="9"/>
  <c r="M212" i="9"/>
  <c r="L212" i="9"/>
  <c r="N211" i="9"/>
  <c r="M211" i="9"/>
  <c r="L211" i="9"/>
  <c r="N210" i="9"/>
  <c r="O210" i="9" s="1"/>
  <c r="P210" i="9" s="1"/>
  <c r="M210" i="9"/>
  <c r="L210" i="9"/>
  <c r="N209" i="9"/>
  <c r="M209" i="9"/>
  <c r="L209" i="9"/>
  <c r="N208" i="9"/>
  <c r="M208" i="9"/>
  <c r="L208" i="9"/>
  <c r="N207" i="9"/>
  <c r="O207" i="9" s="1"/>
  <c r="P207" i="9" s="1"/>
  <c r="M207" i="9"/>
  <c r="L207" i="9"/>
  <c r="N206" i="9"/>
  <c r="O206" i="9" s="1"/>
  <c r="P206" i="9" s="1"/>
  <c r="M206" i="9"/>
  <c r="L206" i="9"/>
  <c r="N205" i="9"/>
  <c r="M205" i="9"/>
  <c r="L205" i="9"/>
  <c r="N204" i="9"/>
  <c r="O204" i="9" s="1"/>
  <c r="M204" i="9"/>
  <c r="L204" i="9"/>
  <c r="N203" i="9"/>
  <c r="M203" i="9"/>
  <c r="L203" i="9"/>
  <c r="N202" i="9"/>
  <c r="O202" i="9" s="1"/>
  <c r="P202" i="9" s="1"/>
  <c r="M202" i="9"/>
  <c r="L202" i="9"/>
  <c r="N201" i="9"/>
  <c r="M201" i="9"/>
  <c r="L201" i="9"/>
  <c r="N200" i="9"/>
  <c r="M200" i="9"/>
  <c r="L200" i="9"/>
  <c r="N199" i="9"/>
  <c r="O199" i="9" s="1"/>
  <c r="P199" i="9" s="1"/>
  <c r="M199" i="9"/>
  <c r="L199" i="9"/>
  <c r="N198" i="9"/>
  <c r="O198" i="9" s="1"/>
  <c r="P198" i="9" s="1"/>
  <c r="M198" i="9"/>
  <c r="L198" i="9"/>
  <c r="N197" i="9"/>
  <c r="M197" i="9"/>
  <c r="L197" i="9"/>
  <c r="O196" i="9"/>
  <c r="N196" i="9"/>
  <c r="M196" i="9"/>
  <c r="L196" i="9"/>
  <c r="N195" i="9"/>
  <c r="M195" i="9"/>
  <c r="L195" i="9"/>
  <c r="N194" i="9"/>
  <c r="O194" i="9" s="1"/>
  <c r="P194" i="9" s="1"/>
  <c r="M194" i="9"/>
  <c r="L194" i="9"/>
  <c r="N193" i="9"/>
  <c r="M193" i="9"/>
  <c r="L193" i="9"/>
  <c r="N192" i="9"/>
  <c r="M192" i="9"/>
  <c r="L192" i="9"/>
  <c r="N191" i="9"/>
  <c r="O191" i="9" s="1"/>
  <c r="P191" i="9" s="1"/>
  <c r="M191" i="9"/>
  <c r="L191" i="9"/>
  <c r="N190" i="9"/>
  <c r="M190" i="9"/>
  <c r="L190" i="9"/>
  <c r="N189" i="9"/>
  <c r="O189" i="9" s="1"/>
  <c r="P189" i="9" s="1"/>
  <c r="M189" i="9"/>
  <c r="L189" i="9"/>
  <c r="N188" i="9"/>
  <c r="M188" i="9"/>
  <c r="L188" i="9"/>
  <c r="N187" i="9"/>
  <c r="M187" i="9"/>
  <c r="L187" i="9"/>
  <c r="N186" i="9"/>
  <c r="O186" i="9" s="1"/>
  <c r="P186" i="9" s="1"/>
  <c r="M186" i="9"/>
  <c r="L186" i="9"/>
  <c r="N185" i="9"/>
  <c r="M185" i="9"/>
  <c r="L185" i="9"/>
  <c r="N184" i="9"/>
  <c r="M184" i="9"/>
  <c r="L184" i="9"/>
  <c r="N183" i="9"/>
  <c r="M183" i="9"/>
  <c r="L183" i="9"/>
  <c r="N182" i="9"/>
  <c r="O182" i="9" s="1"/>
  <c r="P182" i="9" s="1"/>
  <c r="M182" i="9"/>
  <c r="L182" i="9"/>
  <c r="N181" i="9"/>
  <c r="M181" i="9"/>
  <c r="L181" i="9"/>
  <c r="N180" i="9"/>
  <c r="O180" i="9" s="1"/>
  <c r="M180" i="9"/>
  <c r="L180" i="9"/>
  <c r="N179" i="9"/>
  <c r="M179" i="9"/>
  <c r="L179" i="9"/>
  <c r="N178" i="9"/>
  <c r="O178" i="9" s="1"/>
  <c r="P178" i="9" s="1"/>
  <c r="M178" i="9"/>
  <c r="L178" i="9"/>
  <c r="N177" i="9"/>
  <c r="M177" i="9"/>
  <c r="L177" i="9"/>
  <c r="N176" i="9"/>
  <c r="M176" i="9"/>
  <c r="L176" i="9"/>
  <c r="N175" i="9"/>
  <c r="O175" i="9" s="1"/>
  <c r="M175" i="9"/>
  <c r="L175" i="9"/>
  <c r="N174" i="9"/>
  <c r="M174" i="9"/>
  <c r="L174" i="9"/>
  <c r="N173" i="9"/>
  <c r="O173" i="9" s="1"/>
  <c r="P173" i="9" s="1"/>
  <c r="M173" i="9"/>
  <c r="L173" i="9"/>
  <c r="N172" i="9"/>
  <c r="M172" i="9"/>
  <c r="L172" i="9"/>
  <c r="N171" i="9"/>
  <c r="M171" i="9"/>
  <c r="L171" i="9"/>
  <c r="N170" i="9"/>
  <c r="O170" i="9" s="1"/>
  <c r="P170" i="9" s="1"/>
  <c r="M170" i="9"/>
  <c r="L170" i="9"/>
  <c r="N169" i="9"/>
  <c r="M169" i="9"/>
  <c r="L169" i="9"/>
  <c r="N168" i="9"/>
  <c r="M168" i="9"/>
  <c r="L168" i="9"/>
  <c r="N167" i="9"/>
  <c r="M167" i="9"/>
  <c r="L167" i="9"/>
  <c r="N166" i="9"/>
  <c r="M166" i="9"/>
  <c r="L166" i="9"/>
  <c r="N165" i="9"/>
  <c r="O165" i="9" s="1"/>
  <c r="P165" i="9" s="1"/>
  <c r="M165" i="9"/>
  <c r="L165" i="9"/>
  <c r="N164" i="9"/>
  <c r="M164" i="9"/>
  <c r="L164" i="9"/>
  <c r="N163" i="9"/>
  <c r="M163" i="9"/>
  <c r="L163" i="9"/>
  <c r="N162" i="9"/>
  <c r="O162" i="9" s="1"/>
  <c r="P162" i="9" s="1"/>
  <c r="M162" i="9"/>
  <c r="L162" i="9"/>
  <c r="N161" i="9"/>
  <c r="M161" i="9"/>
  <c r="L161" i="9"/>
  <c r="N160" i="9"/>
  <c r="M160" i="9"/>
  <c r="L160" i="9"/>
  <c r="N159" i="9"/>
  <c r="O159" i="9" s="1"/>
  <c r="P159" i="9" s="1"/>
  <c r="M159" i="9"/>
  <c r="L159" i="9"/>
  <c r="N158" i="9"/>
  <c r="M158" i="9"/>
  <c r="L158" i="9"/>
  <c r="N157" i="9"/>
  <c r="O157" i="9" s="1"/>
  <c r="P157" i="9" s="1"/>
  <c r="M157" i="9"/>
  <c r="L157" i="9"/>
  <c r="N156" i="9"/>
  <c r="M156" i="9"/>
  <c r="L156" i="9"/>
  <c r="N155" i="9"/>
  <c r="M155" i="9"/>
  <c r="L155" i="9"/>
  <c r="N154" i="9"/>
  <c r="O154" i="9" s="1"/>
  <c r="P154" i="9" s="1"/>
  <c r="M154" i="9"/>
  <c r="L154" i="9"/>
  <c r="N153" i="9"/>
  <c r="M153" i="9"/>
  <c r="L153" i="9"/>
  <c r="N152" i="9"/>
  <c r="M152" i="9"/>
  <c r="L152" i="9"/>
  <c r="N151" i="9"/>
  <c r="M151" i="9"/>
  <c r="L151" i="9"/>
  <c r="N150" i="9"/>
  <c r="O150" i="9" s="1"/>
  <c r="P150" i="9" s="1"/>
  <c r="M150" i="9"/>
  <c r="L150" i="9"/>
  <c r="N149" i="9"/>
  <c r="M149" i="9"/>
  <c r="L149" i="9"/>
  <c r="N148" i="9"/>
  <c r="O148" i="9" s="1"/>
  <c r="M148" i="9"/>
  <c r="L148" i="9"/>
  <c r="N147" i="9"/>
  <c r="M147" i="9"/>
  <c r="L147" i="9"/>
  <c r="N146" i="9"/>
  <c r="O146" i="9" s="1"/>
  <c r="P146" i="9" s="1"/>
  <c r="M146" i="9"/>
  <c r="L146" i="9"/>
  <c r="N145" i="9"/>
  <c r="M145" i="9"/>
  <c r="L145" i="9"/>
  <c r="N144" i="9"/>
  <c r="M144" i="9"/>
  <c r="L144" i="9"/>
  <c r="N143" i="9"/>
  <c r="M143" i="9"/>
  <c r="L143" i="9"/>
  <c r="N142" i="9"/>
  <c r="M142" i="9"/>
  <c r="L142" i="9"/>
  <c r="N141" i="9"/>
  <c r="O141" i="9" s="1"/>
  <c r="P141" i="9" s="1"/>
  <c r="M141" i="9"/>
  <c r="L141" i="9"/>
  <c r="N140" i="9"/>
  <c r="M140" i="9"/>
  <c r="L140" i="9"/>
  <c r="N139" i="9"/>
  <c r="M139" i="9"/>
  <c r="L139" i="9"/>
  <c r="N138" i="9"/>
  <c r="O138" i="9" s="1"/>
  <c r="P138" i="9" s="1"/>
  <c r="M138" i="9"/>
  <c r="L138" i="9"/>
  <c r="N137" i="9"/>
  <c r="M137" i="9"/>
  <c r="L137" i="9"/>
  <c r="N136" i="9"/>
  <c r="M136" i="9"/>
  <c r="L136" i="9"/>
  <c r="N135" i="9"/>
  <c r="M135" i="9"/>
  <c r="L135" i="9"/>
  <c r="N134" i="9"/>
  <c r="M134" i="9"/>
  <c r="L134" i="9"/>
  <c r="N133" i="9"/>
  <c r="O133" i="9" s="1"/>
  <c r="P133" i="9" s="1"/>
  <c r="M133" i="9"/>
  <c r="L133" i="9"/>
  <c r="N132" i="9"/>
  <c r="M132" i="9"/>
  <c r="L132" i="9"/>
  <c r="N131" i="9"/>
  <c r="M131" i="9"/>
  <c r="L131" i="9"/>
  <c r="N130" i="9"/>
  <c r="O130" i="9" s="1"/>
  <c r="P130" i="9" s="1"/>
  <c r="M130" i="9"/>
  <c r="L130" i="9"/>
  <c r="N129" i="9"/>
  <c r="M129" i="9"/>
  <c r="L129" i="9"/>
  <c r="N128" i="9"/>
  <c r="O128" i="9" s="1"/>
  <c r="M128" i="9"/>
  <c r="L128" i="9"/>
  <c r="N127" i="9"/>
  <c r="M127" i="9"/>
  <c r="L127" i="9"/>
  <c r="N126" i="9"/>
  <c r="O126" i="9" s="1"/>
  <c r="P126" i="9" s="1"/>
  <c r="M126" i="9"/>
  <c r="L126" i="9"/>
  <c r="N125" i="9"/>
  <c r="M125" i="9"/>
  <c r="L125" i="9"/>
  <c r="N124" i="9"/>
  <c r="M124" i="9"/>
  <c r="L124" i="9"/>
  <c r="N123" i="9"/>
  <c r="M123" i="9"/>
  <c r="L123" i="9"/>
  <c r="N122" i="9"/>
  <c r="M122" i="9"/>
  <c r="L122" i="9"/>
  <c r="N121" i="9"/>
  <c r="M121" i="9"/>
  <c r="L121" i="9"/>
  <c r="N120" i="9"/>
  <c r="O120" i="9" s="1"/>
  <c r="M120" i="9"/>
  <c r="L120" i="9"/>
  <c r="N119" i="9"/>
  <c r="M119" i="9"/>
  <c r="L119" i="9"/>
  <c r="O118" i="9"/>
  <c r="P118" i="9" s="1"/>
  <c r="N118" i="9"/>
  <c r="M118" i="9"/>
  <c r="L118" i="9"/>
  <c r="N117" i="9"/>
  <c r="M117" i="9"/>
  <c r="L117" i="9"/>
  <c r="N116" i="9"/>
  <c r="O116" i="9" s="1"/>
  <c r="M116" i="9"/>
  <c r="L116" i="9"/>
  <c r="N115" i="9"/>
  <c r="M115" i="9"/>
  <c r="L115" i="9"/>
  <c r="N114" i="9"/>
  <c r="O114" i="9" s="1"/>
  <c r="P114" i="9" s="1"/>
  <c r="M114" i="9"/>
  <c r="L114" i="9"/>
  <c r="N113" i="9"/>
  <c r="M113" i="9"/>
  <c r="L113" i="9"/>
  <c r="N112" i="9"/>
  <c r="M112" i="9"/>
  <c r="L112" i="9"/>
  <c r="O111" i="9"/>
  <c r="N111" i="9"/>
  <c r="M111" i="9"/>
  <c r="L111" i="9"/>
  <c r="N110" i="9"/>
  <c r="M110" i="9"/>
  <c r="L110" i="9"/>
  <c r="N109" i="9"/>
  <c r="O109" i="9" s="1"/>
  <c r="P109" i="9" s="1"/>
  <c r="M109" i="9"/>
  <c r="L109" i="9"/>
  <c r="N108" i="9"/>
  <c r="M108" i="9"/>
  <c r="L108" i="9"/>
  <c r="N107" i="9"/>
  <c r="M107" i="9"/>
  <c r="L107" i="9"/>
  <c r="N106" i="9"/>
  <c r="M106" i="9"/>
  <c r="L106" i="9"/>
  <c r="N105" i="9"/>
  <c r="O105" i="9" s="1"/>
  <c r="P105" i="9" s="1"/>
  <c r="M105" i="9"/>
  <c r="L105" i="9"/>
  <c r="N104" i="9"/>
  <c r="M104" i="9"/>
  <c r="L104" i="9"/>
  <c r="N103" i="9"/>
  <c r="M103" i="9"/>
  <c r="L103" i="9"/>
  <c r="N102" i="9"/>
  <c r="M102" i="9"/>
  <c r="L102" i="9"/>
  <c r="N101" i="9"/>
  <c r="M101" i="9"/>
  <c r="L101" i="9"/>
  <c r="N100" i="9"/>
  <c r="O100" i="9" s="1"/>
  <c r="P100" i="9" s="1"/>
  <c r="M100" i="9"/>
  <c r="L100" i="9"/>
  <c r="N99" i="9"/>
  <c r="M99" i="9"/>
  <c r="L99" i="9"/>
  <c r="N98" i="9"/>
  <c r="M98" i="9"/>
  <c r="L98" i="9"/>
  <c r="N97" i="9"/>
  <c r="O97" i="9" s="1"/>
  <c r="P97" i="9" s="1"/>
  <c r="M97" i="9"/>
  <c r="L97" i="9"/>
  <c r="N96" i="9"/>
  <c r="M96" i="9"/>
  <c r="L96" i="9"/>
  <c r="N95" i="9"/>
  <c r="M95" i="9"/>
  <c r="L95" i="9"/>
  <c r="N94" i="9"/>
  <c r="M94" i="9"/>
  <c r="L94" i="9"/>
  <c r="N93" i="9"/>
  <c r="O93" i="9" s="1"/>
  <c r="P93" i="9" s="1"/>
  <c r="M93" i="9"/>
  <c r="L93" i="9"/>
  <c r="N92" i="9"/>
  <c r="M92" i="9"/>
  <c r="L92" i="9"/>
  <c r="N91" i="9"/>
  <c r="M91" i="9"/>
  <c r="L91" i="9"/>
  <c r="N90" i="9"/>
  <c r="M90" i="9"/>
  <c r="L90" i="9"/>
  <c r="N89" i="9"/>
  <c r="M89" i="9"/>
  <c r="L89" i="9"/>
  <c r="N88" i="9"/>
  <c r="M88" i="9"/>
  <c r="L88" i="9"/>
  <c r="N87" i="9"/>
  <c r="M87" i="9"/>
  <c r="L87" i="9"/>
  <c r="N86" i="9"/>
  <c r="M86" i="9"/>
  <c r="L86" i="9"/>
  <c r="O85" i="9"/>
  <c r="P85" i="9" s="1"/>
  <c r="N85" i="9"/>
  <c r="M85" i="9"/>
  <c r="L85" i="9"/>
  <c r="N84" i="9"/>
  <c r="M84" i="9"/>
  <c r="L84" i="9"/>
  <c r="N83" i="9"/>
  <c r="O83" i="9" s="1"/>
  <c r="M83" i="9"/>
  <c r="L83" i="9"/>
  <c r="N82" i="9"/>
  <c r="M82" i="9"/>
  <c r="L82" i="9"/>
  <c r="N81" i="9"/>
  <c r="O81" i="9" s="1"/>
  <c r="P81" i="9" s="1"/>
  <c r="M81" i="9"/>
  <c r="L81" i="9"/>
  <c r="N80" i="9"/>
  <c r="M80" i="9"/>
  <c r="L80" i="9"/>
  <c r="N79" i="9"/>
  <c r="O79" i="9" s="1"/>
  <c r="M79" i="9"/>
  <c r="L79" i="9"/>
  <c r="N78" i="9"/>
  <c r="M78" i="9"/>
  <c r="L78" i="9"/>
  <c r="N77" i="9"/>
  <c r="O77" i="9" s="1"/>
  <c r="P77" i="9" s="1"/>
  <c r="M77" i="9"/>
  <c r="L77" i="9"/>
  <c r="N76" i="9"/>
  <c r="O76" i="9" s="1"/>
  <c r="P76" i="9" s="1"/>
  <c r="M76" i="9"/>
  <c r="L76" i="9"/>
  <c r="N75" i="9"/>
  <c r="M75" i="9"/>
  <c r="L75" i="9"/>
  <c r="N74" i="9"/>
  <c r="O74" i="9" s="1"/>
  <c r="P74" i="9" s="1"/>
  <c r="M74" i="9"/>
  <c r="L74" i="9"/>
  <c r="O73" i="9"/>
  <c r="P73" i="9" s="1"/>
  <c r="N73" i="9"/>
  <c r="M73" i="9"/>
  <c r="L73" i="9"/>
  <c r="N72" i="9"/>
  <c r="M72" i="9"/>
  <c r="L72" i="9"/>
  <c r="N71" i="9"/>
  <c r="M71" i="9"/>
  <c r="L71" i="9"/>
  <c r="N70" i="9"/>
  <c r="M70" i="9"/>
  <c r="L70" i="9"/>
  <c r="N69" i="9"/>
  <c r="O69" i="9" s="1"/>
  <c r="M69" i="9"/>
  <c r="L69" i="9"/>
  <c r="N68" i="9"/>
  <c r="M68" i="9"/>
  <c r="L68" i="9"/>
  <c r="N67" i="9"/>
  <c r="O67" i="9" s="1"/>
  <c r="M67" i="9"/>
  <c r="L67" i="9"/>
  <c r="N66" i="9"/>
  <c r="O66" i="9" s="1"/>
  <c r="P66" i="9" s="1"/>
  <c r="M66" i="9"/>
  <c r="L66" i="9"/>
  <c r="N65" i="9"/>
  <c r="O65" i="9" s="1"/>
  <c r="P65" i="9" s="1"/>
  <c r="M65" i="9"/>
  <c r="L65" i="9"/>
  <c r="N64" i="9"/>
  <c r="M64" i="9"/>
  <c r="L64" i="9"/>
  <c r="N63" i="9"/>
  <c r="M63" i="9"/>
  <c r="L63" i="9"/>
  <c r="N62" i="9"/>
  <c r="M62" i="9"/>
  <c r="L62" i="9"/>
  <c r="N61" i="9"/>
  <c r="M61" i="9"/>
  <c r="L61" i="9"/>
  <c r="N60" i="9"/>
  <c r="O60" i="9" s="1"/>
  <c r="P60" i="9" s="1"/>
  <c r="M60" i="9"/>
  <c r="L60" i="9"/>
  <c r="N59" i="9"/>
  <c r="O59" i="9" s="1"/>
  <c r="M59" i="9"/>
  <c r="L59" i="9"/>
  <c r="N58" i="9"/>
  <c r="M58" i="9"/>
  <c r="L58" i="9"/>
  <c r="N57" i="9"/>
  <c r="O57" i="9" s="1"/>
  <c r="P57" i="9" s="1"/>
  <c r="M57" i="9"/>
  <c r="L57" i="9"/>
  <c r="N56" i="9"/>
  <c r="M56" i="9"/>
  <c r="L56" i="9"/>
  <c r="N55" i="9"/>
  <c r="O55" i="9" s="1"/>
  <c r="M55" i="9"/>
  <c r="L55" i="9"/>
  <c r="N54" i="9"/>
  <c r="M54" i="9"/>
  <c r="L54" i="9"/>
  <c r="N53" i="9"/>
  <c r="M53" i="9"/>
  <c r="L53" i="9"/>
  <c r="N52" i="9"/>
  <c r="O52" i="9" s="1"/>
  <c r="P52" i="9" s="1"/>
  <c r="M52" i="9"/>
  <c r="L52" i="9"/>
  <c r="N51" i="9"/>
  <c r="M51" i="9"/>
  <c r="L51" i="9"/>
  <c r="N50" i="9"/>
  <c r="O50" i="9" s="1"/>
  <c r="P50" i="9" s="1"/>
  <c r="M50" i="9"/>
  <c r="L50" i="9"/>
  <c r="N49" i="9"/>
  <c r="M49" i="9"/>
  <c r="L49" i="9"/>
  <c r="N48" i="9"/>
  <c r="M48" i="9"/>
  <c r="L48" i="9"/>
  <c r="O47" i="9"/>
  <c r="N47" i="9"/>
  <c r="M47" i="9"/>
  <c r="L47" i="9"/>
  <c r="N46" i="9"/>
  <c r="M46" i="9"/>
  <c r="L46" i="9"/>
  <c r="N45" i="9"/>
  <c r="M45" i="9"/>
  <c r="L45" i="9"/>
  <c r="N44" i="9"/>
  <c r="M44" i="9"/>
  <c r="L44" i="9"/>
  <c r="N43" i="9"/>
  <c r="O43" i="9" s="1"/>
  <c r="M43" i="9"/>
  <c r="L43" i="9"/>
  <c r="N42" i="9"/>
  <c r="M42" i="9"/>
  <c r="L42" i="9"/>
  <c r="N41" i="9"/>
  <c r="O41" i="9" s="1"/>
  <c r="P41" i="9" s="1"/>
  <c r="M41" i="9"/>
  <c r="L41" i="9"/>
  <c r="N40" i="9"/>
  <c r="M40" i="9"/>
  <c r="L40" i="9"/>
  <c r="N39" i="9"/>
  <c r="M39" i="9"/>
  <c r="L39" i="9"/>
  <c r="N38" i="9"/>
  <c r="M38" i="9"/>
  <c r="L38" i="9"/>
  <c r="N37" i="9"/>
  <c r="M37" i="9"/>
  <c r="L37" i="9"/>
  <c r="N36" i="9"/>
  <c r="O36" i="9" s="1"/>
  <c r="P36" i="9" s="1"/>
  <c r="M36" i="9"/>
  <c r="L36" i="9"/>
  <c r="N35" i="9"/>
  <c r="M35" i="9"/>
  <c r="L35" i="9"/>
  <c r="N34" i="9"/>
  <c r="M34" i="9"/>
  <c r="L34" i="9"/>
  <c r="N33" i="9"/>
  <c r="O33" i="9" s="1"/>
  <c r="P33" i="9" s="1"/>
  <c r="M33" i="9"/>
  <c r="L33" i="9"/>
  <c r="N32" i="9"/>
  <c r="M32" i="9"/>
  <c r="L32" i="9"/>
  <c r="N31" i="9"/>
  <c r="O31" i="9" s="1"/>
  <c r="M31" i="9"/>
  <c r="L31" i="9"/>
  <c r="N30" i="9"/>
  <c r="M30" i="9"/>
  <c r="L30" i="9"/>
  <c r="N29" i="9"/>
  <c r="O29" i="9" s="1"/>
  <c r="M29" i="9"/>
  <c r="L29" i="9"/>
  <c r="N28" i="9"/>
  <c r="M28" i="9"/>
  <c r="L28" i="9"/>
  <c r="N27" i="9"/>
  <c r="M27" i="9"/>
  <c r="L27" i="9"/>
  <c r="N26" i="9"/>
  <c r="O26" i="9" s="1"/>
  <c r="P26" i="9" s="1"/>
  <c r="M26" i="9"/>
  <c r="L26" i="9"/>
  <c r="N25" i="9"/>
  <c r="M25" i="9"/>
  <c r="L25" i="9"/>
  <c r="N24" i="9"/>
  <c r="M24" i="9"/>
  <c r="L24" i="9"/>
  <c r="N23" i="9"/>
  <c r="M23" i="9"/>
  <c r="L23" i="9"/>
  <c r="N22" i="9"/>
  <c r="M22" i="9"/>
  <c r="L22" i="9"/>
  <c r="O21" i="9"/>
  <c r="N21" i="9"/>
  <c r="M21" i="9"/>
  <c r="L21" i="9"/>
  <c r="N20" i="9"/>
  <c r="M20" i="9"/>
  <c r="L20" i="9"/>
  <c r="N19" i="9"/>
  <c r="O19" i="9" s="1"/>
  <c r="M19" i="9"/>
  <c r="L19" i="9"/>
  <c r="N18" i="9"/>
  <c r="M18" i="9"/>
  <c r="L18" i="9"/>
  <c r="N17" i="9"/>
  <c r="O17" i="9" s="1"/>
  <c r="P17" i="9" s="1"/>
  <c r="M17" i="9"/>
  <c r="L17" i="9"/>
  <c r="N16" i="9"/>
  <c r="M16" i="9"/>
  <c r="L16" i="9"/>
  <c r="N15" i="9"/>
  <c r="O15" i="9" s="1"/>
  <c r="M15" i="9"/>
  <c r="L15" i="9"/>
  <c r="N14" i="9"/>
  <c r="M14" i="9"/>
  <c r="L14" i="9"/>
  <c r="N13" i="9"/>
  <c r="M13" i="9"/>
  <c r="L13" i="9"/>
  <c r="N12" i="9"/>
  <c r="O12" i="9" s="1"/>
  <c r="P12" i="9" s="1"/>
  <c r="M12" i="9"/>
  <c r="L12" i="9"/>
  <c r="N11" i="9"/>
  <c r="M11" i="9"/>
  <c r="L11" i="9"/>
  <c r="N10" i="9"/>
  <c r="O10" i="9" s="1"/>
  <c r="P10" i="9" s="1"/>
  <c r="M10" i="9"/>
  <c r="L10" i="9"/>
  <c r="O9" i="9"/>
  <c r="P9" i="9" s="1"/>
  <c r="N9" i="9"/>
  <c r="M9" i="9"/>
  <c r="L9" i="9"/>
  <c r="N8" i="9"/>
  <c r="M8" i="9"/>
  <c r="L8" i="9"/>
  <c r="N7" i="9"/>
  <c r="O7" i="9" s="1"/>
  <c r="M7" i="9"/>
  <c r="L7" i="9"/>
  <c r="N6" i="9"/>
  <c r="M6" i="9"/>
  <c r="L6" i="9"/>
  <c r="N5" i="9"/>
  <c r="M5" i="9"/>
  <c r="L5" i="9"/>
  <c r="N4" i="9"/>
  <c r="M4" i="9"/>
  <c r="L4" i="9"/>
  <c r="N3" i="9"/>
  <c r="O3" i="9" s="1"/>
  <c r="M3" i="9"/>
  <c r="L3" i="9"/>
  <c r="N2" i="9"/>
  <c r="O2" i="9" s="1"/>
  <c r="P2" i="9" s="1"/>
  <c r="M2" i="9"/>
  <c r="L2" i="9"/>
  <c r="N1" i="9"/>
  <c r="O547" i="9" s="1"/>
  <c r="M1" i="9"/>
  <c r="L1" i="9"/>
  <c r="D17" i="4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5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M171" i="6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M208" i="6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M227" i="6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M245" i="6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M273" i="6"/>
  <c r="M274" i="6"/>
  <c r="M275" i="6"/>
  <c r="M276" i="6"/>
  <c r="M277" i="6"/>
  <c r="M278" i="6"/>
  <c r="M279" i="6"/>
  <c r="M280" i="6"/>
  <c r="M281" i="6"/>
  <c r="M282" i="6"/>
  <c r="M283" i="6"/>
  <c r="M284" i="6"/>
  <c r="M285" i="6"/>
  <c r="M286" i="6"/>
  <c r="M287" i="6"/>
  <c r="M288" i="6"/>
  <c r="M289" i="6"/>
  <c r="M290" i="6"/>
  <c r="M291" i="6"/>
  <c r="M292" i="6"/>
  <c r="M293" i="6"/>
  <c r="M294" i="6"/>
  <c r="M295" i="6"/>
  <c r="M296" i="6"/>
  <c r="M297" i="6"/>
  <c r="M298" i="6"/>
  <c r="M299" i="6"/>
  <c r="M300" i="6"/>
  <c r="M301" i="6"/>
  <c r="M302" i="6"/>
  <c r="M303" i="6"/>
  <c r="M304" i="6"/>
  <c r="M305" i="6"/>
  <c r="M306" i="6"/>
  <c r="M307" i="6"/>
  <c r="M308" i="6"/>
  <c r="M309" i="6"/>
  <c r="M310" i="6"/>
  <c r="M311" i="6"/>
  <c r="M312" i="6"/>
  <c r="M313" i="6"/>
  <c r="M314" i="6"/>
  <c r="M315" i="6"/>
  <c r="M316" i="6"/>
  <c r="M317" i="6"/>
  <c r="M318" i="6"/>
  <c r="M319" i="6"/>
  <c r="M320" i="6"/>
  <c r="M321" i="6"/>
  <c r="M322" i="6"/>
  <c r="M323" i="6"/>
  <c r="M324" i="6"/>
  <c r="M325" i="6"/>
  <c r="M326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M403" i="6"/>
  <c r="M404" i="6"/>
  <c r="M405" i="6"/>
  <c r="M406" i="6"/>
  <c r="M407" i="6"/>
  <c r="M408" i="6"/>
  <c r="M409" i="6"/>
  <c r="M410" i="6"/>
  <c r="M411" i="6"/>
  <c r="M412" i="6"/>
  <c r="M413" i="6"/>
  <c r="M414" i="6"/>
  <c r="M415" i="6"/>
  <c r="M416" i="6"/>
  <c r="M417" i="6"/>
  <c r="M418" i="6"/>
  <c r="M419" i="6"/>
  <c r="M420" i="6"/>
  <c r="M421" i="6"/>
  <c r="M422" i="6"/>
  <c r="M423" i="6"/>
  <c r="M424" i="6"/>
  <c r="M425" i="6"/>
  <c r="M426" i="6"/>
  <c r="M427" i="6"/>
  <c r="M428" i="6"/>
  <c r="M429" i="6"/>
  <c r="M430" i="6"/>
  <c r="M431" i="6"/>
  <c r="M432" i="6"/>
  <c r="M433" i="6"/>
  <c r="M434" i="6"/>
  <c r="M435" i="6"/>
  <c r="M436" i="6"/>
  <c r="M437" i="6"/>
  <c r="M438" i="6"/>
  <c r="M439" i="6"/>
  <c r="M440" i="6"/>
  <c r="M441" i="6"/>
  <c r="M442" i="6"/>
  <c r="M443" i="6"/>
  <c r="M444" i="6"/>
  <c r="M445" i="6"/>
  <c r="M446" i="6"/>
  <c r="M447" i="6"/>
  <c r="M448" i="6"/>
  <c r="M449" i="6"/>
  <c r="M450" i="6"/>
  <c r="M451" i="6"/>
  <c r="M452" i="6"/>
  <c r="M453" i="6"/>
  <c r="M454" i="6"/>
  <c r="M455" i="6"/>
  <c r="M456" i="6"/>
  <c r="M457" i="6"/>
  <c r="M458" i="6"/>
  <c r="M459" i="6"/>
  <c r="M460" i="6"/>
  <c r="M461" i="6"/>
  <c r="M462" i="6"/>
  <c r="M463" i="6"/>
  <c r="M464" i="6"/>
  <c r="M465" i="6"/>
  <c r="M466" i="6"/>
  <c r="M467" i="6"/>
  <c r="M468" i="6"/>
  <c r="M469" i="6"/>
  <c r="M470" i="6"/>
  <c r="M471" i="6"/>
  <c r="M472" i="6"/>
  <c r="M473" i="6"/>
  <c r="M474" i="6"/>
  <c r="M475" i="6"/>
  <c r="M476" i="6"/>
  <c r="M477" i="6"/>
  <c r="M478" i="6"/>
  <c r="M479" i="6"/>
  <c r="M480" i="6"/>
  <c r="M481" i="6"/>
  <c r="M482" i="6"/>
  <c r="M483" i="6"/>
  <c r="M484" i="6"/>
  <c r="M485" i="6"/>
  <c r="M486" i="6"/>
  <c r="M487" i="6"/>
  <c r="M488" i="6"/>
  <c r="M489" i="6"/>
  <c r="M490" i="6"/>
  <c r="M491" i="6"/>
  <c r="M492" i="6"/>
  <c r="M493" i="6"/>
  <c r="M494" i="6"/>
  <c r="M495" i="6"/>
  <c r="M496" i="6"/>
  <c r="M497" i="6"/>
  <c r="M498" i="6"/>
  <c r="M499" i="6"/>
  <c r="M500" i="6"/>
  <c r="M501" i="6"/>
  <c r="M502" i="6"/>
  <c r="M503" i="6"/>
  <c r="M504" i="6"/>
  <c r="M505" i="6"/>
  <c r="M506" i="6"/>
  <c r="M507" i="6"/>
  <c r="M508" i="6"/>
  <c r="M509" i="6"/>
  <c r="M510" i="6"/>
  <c r="M511" i="6"/>
  <c r="M512" i="6"/>
  <c r="M513" i="6"/>
  <c r="M514" i="6"/>
  <c r="M515" i="6"/>
  <c r="M516" i="6"/>
  <c r="M517" i="6"/>
  <c r="M518" i="6"/>
  <c r="M519" i="6"/>
  <c r="M520" i="6"/>
  <c r="M521" i="6"/>
  <c r="M522" i="6"/>
  <c r="M523" i="6"/>
  <c r="M524" i="6"/>
  <c r="M525" i="6"/>
  <c r="M526" i="6"/>
  <c r="M527" i="6"/>
  <c r="M528" i="6"/>
  <c r="M529" i="6"/>
  <c r="M530" i="6"/>
  <c r="M531" i="6"/>
  <c r="M532" i="6"/>
  <c r="M533" i="6"/>
  <c r="M534" i="6"/>
  <c r="M535" i="6"/>
  <c r="M536" i="6"/>
  <c r="M537" i="6"/>
  <c r="M538" i="6"/>
  <c r="M539" i="6"/>
  <c r="M540" i="6"/>
  <c r="M541" i="6"/>
  <c r="M542" i="6"/>
  <c r="M543" i="6"/>
  <c r="M544" i="6"/>
  <c r="M545" i="6"/>
  <c r="M546" i="6"/>
  <c r="M547" i="6"/>
  <c r="M548" i="6"/>
  <c r="M549" i="6"/>
  <c r="M550" i="6"/>
  <c r="M551" i="6"/>
  <c r="M552" i="6"/>
  <c r="M553" i="6"/>
  <c r="M554" i="6"/>
  <c r="M555" i="6"/>
  <c r="M556" i="6"/>
  <c r="M557" i="6"/>
  <c r="M558" i="6"/>
  <c r="M559" i="6"/>
  <c r="M560" i="6"/>
  <c r="M561" i="6"/>
  <c r="M562" i="6"/>
  <c r="M563" i="6"/>
  <c r="M564" i="6"/>
  <c r="M565" i="6"/>
  <c r="M566" i="6"/>
  <c r="M567" i="6"/>
  <c r="M568" i="6"/>
  <c r="M569" i="6"/>
  <c r="M570" i="6"/>
  <c r="M571" i="6"/>
  <c r="M572" i="6"/>
  <c r="M573" i="6"/>
  <c r="M574" i="6"/>
  <c r="M575" i="6"/>
  <c r="M576" i="6"/>
  <c r="M577" i="6"/>
  <c r="M578" i="6"/>
  <c r="M579" i="6"/>
  <c r="M580" i="6"/>
  <c r="M581" i="6"/>
  <c r="M582" i="6"/>
  <c r="M583" i="6"/>
  <c r="M584" i="6"/>
  <c r="M585" i="6"/>
  <c r="M586" i="6"/>
  <c r="M587" i="6"/>
  <c r="M588" i="6"/>
  <c r="M589" i="6"/>
  <c r="M590" i="6"/>
  <c r="M591" i="6"/>
  <c r="M592" i="6"/>
  <c r="M593" i="6"/>
  <c r="M594" i="6"/>
  <c r="M595" i="6"/>
  <c r="M596" i="6"/>
  <c r="M597" i="6"/>
  <c r="M598" i="6"/>
  <c r="M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L433" i="6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L453" i="6"/>
  <c r="L454" i="6"/>
  <c r="L455" i="6"/>
  <c r="L456" i="6"/>
  <c r="L457" i="6"/>
  <c r="L458" i="6"/>
  <c r="L459" i="6"/>
  <c r="L460" i="6"/>
  <c r="L461" i="6"/>
  <c r="L462" i="6"/>
  <c r="L463" i="6"/>
  <c r="L464" i="6"/>
  <c r="L465" i="6"/>
  <c r="L466" i="6"/>
  <c r="L467" i="6"/>
  <c r="L468" i="6"/>
  <c r="L469" i="6"/>
  <c r="L470" i="6"/>
  <c r="L471" i="6"/>
  <c r="L472" i="6"/>
  <c r="L473" i="6"/>
  <c r="L474" i="6"/>
  <c r="L475" i="6"/>
  <c r="L476" i="6"/>
  <c r="L477" i="6"/>
  <c r="L478" i="6"/>
  <c r="L479" i="6"/>
  <c r="L480" i="6"/>
  <c r="L481" i="6"/>
  <c r="L482" i="6"/>
  <c r="L483" i="6"/>
  <c r="L484" i="6"/>
  <c r="L485" i="6"/>
  <c r="L486" i="6"/>
  <c r="L487" i="6"/>
  <c r="L488" i="6"/>
  <c r="L489" i="6"/>
  <c r="L490" i="6"/>
  <c r="L491" i="6"/>
  <c r="L492" i="6"/>
  <c r="L493" i="6"/>
  <c r="L494" i="6"/>
  <c r="L495" i="6"/>
  <c r="L496" i="6"/>
  <c r="L497" i="6"/>
  <c r="L498" i="6"/>
  <c r="L499" i="6"/>
  <c r="L500" i="6"/>
  <c r="L501" i="6"/>
  <c r="L502" i="6"/>
  <c r="L503" i="6"/>
  <c r="L504" i="6"/>
  <c r="L505" i="6"/>
  <c r="L506" i="6"/>
  <c r="L507" i="6"/>
  <c r="L508" i="6"/>
  <c r="L509" i="6"/>
  <c r="L510" i="6"/>
  <c r="L511" i="6"/>
  <c r="L512" i="6"/>
  <c r="L513" i="6"/>
  <c r="L514" i="6"/>
  <c r="L515" i="6"/>
  <c r="L516" i="6"/>
  <c r="L517" i="6"/>
  <c r="L518" i="6"/>
  <c r="L519" i="6"/>
  <c r="L520" i="6"/>
  <c r="L521" i="6"/>
  <c r="L522" i="6"/>
  <c r="L523" i="6"/>
  <c r="L524" i="6"/>
  <c r="L525" i="6"/>
  <c r="L526" i="6"/>
  <c r="L527" i="6"/>
  <c r="L528" i="6"/>
  <c r="L529" i="6"/>
  <c r="L530" i="6"/>
  <c r="L531" i="6"/>
  <c r="L532" i="6"/>
  <c r="L533" i="6"/>
  <c r="L534" i="6"/>
  <c r="L535" i="6"/>
  <c r="L536" i="6"/>
  <c r="L537" i="6"/>
  <c r="L538" i="6"/>
  <c r="L539" i="6"/>
  <c r="L540" i="6"/>
  <c r="L541" i="6"/>
  <c r="L542" i="6"/>
  <c r="L543" i="6"/>
  <c r="L544" i="6"/>
  <c r="L545" i="6"/>
  <c r="L546" i="6"/>
  <c r="L547" i="6"/>
  <c r="L548" i="6"/>
  <c r="L549" i="6"/>
  <c r="L550" i="6"/>
  <c r="L551" i="6"/>
  <c r="L552" i="6"/>
  <c r="L553" i="6"/>
  <c r="L554" i="6"/>
  <c r="L555" i="6"/>
  <c r="L556" i="6"/>
  <c r="L557" i="6"/>
  <c r="L558" i="6"/>
  <c r="L559" i="6"/>
  <c r="L560" i="6"/>
  <c r="L561" i="6"/>
  <c r="L562" i="6"/>
  <c r="L563" i="6"/>
  <c r="L564" i="6"/>
  <c r="L565" i="6"/>
  <c r="L566" i="6"/>
  <c r="L567" i="6"/>
  <c r="L568" i="6"/>
  <c r="L569" i="6"/>
  <c r="L570" i="6"/>
  <c r="L571" i="6"/>
  <c r="L572" i="6"/>
  <c r="L573" i="6"/>
  <c r="L574" i="6"/>
  <c r="L575" i="6"/>
  <c r="L576" i="6"/>
  <c r="L577" i="6"/>
  <c r="L578" i="6"/>
  <c r="L579" i="6"/>
  <c r="L580" i="6"/>
  <c r="L581" i="6"/>
  <c r="L582" i="6"/>
  <c r="L583" i="6"/>
  <c r="L584" i="6"/>
  <c r="L585" i="6"/>
  <c r="L586" i="6"/>
  <c r="L587" i="6"/>
  <c r="L588" i="6"/>
  <c r="L589" i="6"/>
  <c r="L590" i="6"/>
  <c r="L591" i="6"/>
  <c r="L592" i="6"/>
  <c r="L593" i="6"/>
  <c r="L594" i="6"/>
  <c r="L595" i="6"/>
  <c r="L596" i="6"/>
  <c r="L597" i="6"/>
  <c r="L598" i="6"/>
  <c r="L3" i="6"/>
  <c r="P53" i="9" l="1"/>
  <c r="O20" i="9"/>
  <c r="P20" i="9" s="1"/>
  <c r="O27" i="9"/>
  <c r="P27" i="9" s="1"/>
  <c r="O34" i="9"/>
  <c r="P34" i="9" s="1"/>
  <c r="O53" i="9"/>
  <c r="O84" i="9"/>
  <c r="P84" i="9" s="1"/>
  <c r="O91" i="9"/>
  <c r="O117" i="9"/>
  <c r="O124" i="9"/>
  <c r="P124" i="9" s="1"/>
  <c r="P151" i="9"/>
  <c r="O163" i="9"/>
  <c r="P163" i="9" s="1"/>
  <c r="O250" i="9"/>
  <c r="P250" i="9" s="1"/>
  <c r="P79" i="9"/>
  <c r="O1" i="9"/>
  <c r="P1" i="9" s="1"/>
  <c r="O13" i="9"/>
  <c r="P13" i="9" s="1"/>
  <c r="P37" i="9"/>
  <c r="O39" i="9"/>
  <c r="P39" i="9" s="1"/>
  <c r="O44" i="9"/>
  <c r="P44" i="9" s="1"/>
  <c r="O51" i="9"/>
  <c r="O58" i="9"/>
  <c r="P58" i="9" s="1"/>
  <c r="O103" i="9"/>
  <c r="P103" i="9" s="1"/>
  <c r="O108" i="9"/>
  <c r="P108" i="9" s="1"/>
  <c r="O115" i="9"/>
  <c r="P115" i="9" s="1"/>
  <c r="O149" i="9"/>
  <c r="P149" i="9" s="1"/>
  <c r="O151" i="9"/>
  <c r="O181" i="9"/>
  <c r="P181" i="9" s="1"/>
  <c r="O183" i="9"/>
  <c r="P183" i="9" s="1"/>
  <c r="O586" i="9"/>
  <c r="O71" i="9"/>
  <c r="P71" i="9" s="1"/>
  <c r="P55" i="9"/>
  <c r="O4" i="9"/>
  <c r="P4" i="9" s="1"/>
  <c r="O18" i="9"/>
  <c r="P18" i="9" s="1"/>
  <c r="O25" i="9"/>
  <c r="P25" i="9" s="1"/>
  <c r="O37" i="9"/>
  <c r="O63" i="9"/>
  <c r="P63" i="9" s="1"/>
  <c r="O68" i="9"/>
  <c r="P68" i="9" s="1"/>
  <c r="O75" i="9"/>
  <c r="P75" i="9" s="1"/>
  <c r="O89" i="9"/>
  <c r="P89" i="9" s="1"/>
  <c r="O94" i="9"/>
  <c r="O101" i="9"/>
  <c r="P101" i="9" s="1"/>
  <c r="O113" i="9"/>
  <c r="P113" i="9" s="1"/>
  <c r="O122" i="9"/>
  <c r="P122" i="9" s="1"/>
  <c r="O127" i="9"/>
  <c r="P127" i="9" s="1"/>
  <c r="O137" i="9"/>
  <c r="P137" i="9" s="1"/>
  <c r="O169" i="9"/>
  <c r="O263" i="9"/>
  <c r="P7" i="9"/>
  <c r="P31" i="9"/>
  <c r="O45" i="9"/>
  <c r="P45" i="9" s="1"/>
  <c r="P69" i="9"/>
  <c r="P95" i="9"/>
  <c r="P175" i="9"/>
  <c r="O5" i="9"/>
  <c r="P5" i="9" s="1"/>
  <c r="P29" i="9"/>
  <c r="O95" i="9"/>
  <c r="O143" i="9"/>
  <c r="P143" i="9" s="1"/>
  <c r="P15" i="9"/>
  <c r="P21" i="9"/>
  <c r="O23" i="9"/>
  <c r="P23" i="9" s="1"/>
  <c r="O28" i="9"/>
  <c r="P28" i="9" s="1"/>
  <c r="O35" i="9"/>
  <c r="O42" i="9"/>
  <c r="P42" i="9" s="1"/>
  <c r="P47" i="9"/>
  <c r="O49" i="9"/>
  <c r="P49" i="9" s="1"/>
  <c r="O61" i="9"/>
  <c r="P61" i="9" s="1"/>
  <c r="O87" i="9"/>
  <c r="P87" i="9" s="1"/>
  <c r="O92" i="9"/>
  <c r="P92" i="9" s="1"/>
  <c r="O99" i="9"/>
  <c r="P99" i="9" s="1"/>
  <c r="P111" i="9"/>
  <c r="P256" i="9"/>
  <c r="O490" i="9"/>
  <c r="O558" i="9"/>
  <c r="P558" i="9" s="1"/>
  <c r="P90" i="9"/>
  <c r="P123" i="9"/>
  <c r="P107" i="9"/>
  <c r="P54" i="9"/>
  <c r="P104" i="9"/>
  <c r="P119" i="9"/>
  <c r="O451" i="9"/>
  <c r="P451" i="9" s="1"/>
  <c r="O14" i="9"/>
  <c r="P14" i="9" s="1"/>
  <c r="O30" i="9"/>
  <c r="P30" i="9" s="1"/>
  <c r="O38" i="9"/>
  <c r="P38" i="9" s="1"/>
  <c r="O46" i="9"/>
  <c r="P46" i="9" s="1"/>
  <c r="O62" i="9"/>
  <c r="P62" i="9" s="1"/>
  <c r="O78" i="9"/>
  <c r="P78" i="9" s="1"/>
  <c r="O86" i="9"/>
  <c r="P86" i="9" s="1"/>
  <c r="O102" i="9"/>
  <c r="P102" i="9" s="1"/>
  <c r="O110" i="9"/>
  <c r="P110" i="9" s="1"/>
  <c r="O11" i="9"/>
  <c r="P11" i="9" s="1"/>
  <c r="O107" i="9"/>
  <c r="P117" i="9"/>
  <c r="O135" i="9"/>
  <c r="P135" i="9" s="1"/>
  <c r="O152" i="9"/>
  <c r="P152" i="9" s="1"/>
  <c r="O167" i="9"/>
  <c r="P167" i="9" s="1"/>
  <c r="P169" i="9"/>
  <c r="O184" i="9"/>
  <c r="P184" i="9" s="1"/>
  <c r="O282" i="9"/>
  <c r="P282" i="9" s="1"/>
  <c r="O328" i="9"/>
  <c r="P328" i="9"/>
  <c r="O551" i="9"/>
  <c r="P551" i="9" s="1"/>
  <c r="P3" i="9"/>
  <c r="O8" i="9"/>
  <c r="P8" i="9" s="1"/>
  <c r="O16" i="9"/>
  <c r="P16" i="9" s="1"/>
  <c r="P19" i="9"/>
  <c r="O24" i="9"/>
  <c r="P24" i="9" s="1"/>
  <c r="O32" i="9"/>
  <c r="P32" i="9" s="1"/>
  <c r="P35" i="9"/>
  <c r="O40" i="9"/>
  <c r="P40" i="9" s="1"/>
  <c r="P43" i="9"/>
  <c r="O48" i="9"/>
  <c r="P48" i="9" s="1"/>
  <c r="P51" i="9"/>
  <c r="O56" i="9"/>
  <c r="P56" i="9" s="1"/>
  <c r="P59" i="9"/>
  <c r="O64" i="9"/>
  <c r="P64" i="9" s="1"/>
  <c r="P67" i="9"/>
  <c r="O72" i="9"/>
  <c r="P72" i="9" s="1"/>
  <c r="O80" i="9"/>
  <c r="P80" i="9" s="1"/>
  <c r="P83" i="9"/>
  <c r="O88" i="9"/>
  <c r="P88" i="9" s="1"/>
  <c r="P91" i="9"/>
  <c r="O96" i="9"/>
  <c r="P96" i="9" s="1"/>
  <c r="O104" i="9"/>
  <c r="O112" i="9"/>
  <c r="P112" i="9" s="1"/>
  <c r="O119" i="9"/>
  <c r="O121" i="9"/>
  <c r="P121" i="9" s="1"/>
  <c r="P128" i="9"/>
  <c r="O139" i="9"/>
  <c r="P139" i="9" s="1"/>
  <c r="O145" i="9"/>
  <c r="P145" i="9" s="1"/>
  <c r="O156" i="9"/>
  <c r="P156" i="9" s="1"/>
  <c r="O158" i="9"/>
  <c r="P158" i="9" s="1"/>
  <c r="O171" i="9"/>
  <c r="P171" i="9" s="1"/>
  <c r="O177" i="9"/>
  <c r="P177" i="9" s="1"/>
  <c r="O188" i="9"/>
  <c r="P188" i="9" s="1"/>
  <c r="O190" i="9"/>
  <c r="P190" i="9" s="1"/>
  <c r="P196" i="9"/>
  <c r="P204" i="9"/>
  <c r="P212" i="9"/>
  <c r="P220" i="9"/>
  <c r="P228" i="9"/>
  <c r="P236" i="9"/>
  <c r="P244" i="9"/>
  <c r="O252" i="9"/>
  <c r="P252" i="9" s="1"/>
  <c r="O261" i="9"/>
  <c r="P261" i="9" s="1"/>
  <c r="O272" i="9"/>
  <c r="P272" i="9" s="1"/>
  <c r="O290" i="9"/>
  <c r="P290" i="9" s="1"/>
  <c r="O336" i="9"/>
  <c r="P336" i="9"/>
  <c r="O382" i="9"/>
  <c r="P382" i="9" s="1"/>
  <c r="O413" i="9"/>
  <c r="P413" i="9" s="1"/>
  <c r="O435" i="9"/>
  <c r="P435" i="9" s="1"/>
  <c r="O510" i="9"/>
  <c r="P510" i="9" s="1"/>
  <c r="O527" i="9"/>
  <c r="P527" i="9" s="1"/>
  <c r="O531" i="9"/>
  <c r="P531" i="9" s="1"/>
  <c r="O176" i="9"/>
  <c r="P176" i="9" s="1"/>
  <c r="O211" i="9"/>
  <c r="P211" i="9" s="1"/>
  <c r="O227" i="9"/>
  <c r="P227" i="9" s="1"/>
  <c r="O235" i="9"/>
  <c r="P235" i="9" s="1"/>
  <c r="O243" i="9"/>
  <c r="P243" i="9" s="1"/>
  <c r="O6" i="9"/>
  <c r="P6" i="9" s="1"/>
  <c r="O22" i="9"/>
  <c r="P22" i="9" s="1"/>
  <c r="O54" i="9"/>
  <c r="O70" i="9"/>
  <c r="P70" i="9" s="1"/>
  <c r="O131" i="9"/>
  <c r="P131" i="9" s="1"/>
  <c r="O258" i="9"/>
  <c r="P258" i="9" s="1"/>
  <c r="O274" i="9"/>
  <c r="P274" i="9" s="1"/>
  <c r="O338" i="9"/>
  <c r="P338" i="9" s="1"/>
  <c r="O355" i="9"/>
  <c r="P355" i="9" s="1"/>
  <c r="O360" i="9"/>
  <c r="P360" i="9"/>
  <c r="O483" i="9"/>
  <c r="P483" i="9" s="1"/>
  <c r="P94" i="9"/>
  <c r="O160" i="9"/>
  <c r="P160" i="9" s="1"/>
  <c r="P192" i="9"/>
  <c r="O192" i="9"/>
  <c r="O280" i="9"/>
  <c r="P280" i="9"/>
  <c r="O298" i="9"/>
  <c r="P298" i="9" s="1"/>
  <c r="O387" i="9"/>
  <c r="P387" i="9" s="1"/>
  <c r="O515" i="9"/>
  <c r="P515" i="9" s="1"/>
  <c r="O591" i="9"/>
  <c r="P591" i="9" s="1"/>
  <c r="O82" i="9"/>
  <c r="P82" i="9" s="1"/>
  <c r="O90" i="9"/>
  <c r="O98" i="9"/>
  <c r="P98" i="9" s="1"/>
  <c r="O106" i="9"/>
  <c r="P106" i="9" s="1"/>
  <c r="P116" i="9"/>
  <c r="O123" i="9"/>
  <c r="O125" i="9"/>
  <c r="P125" i="9" s="1"/>
  <c r="O132" i="9"/>
  <c r="P132" i="9" s="1"/>
  <c r="O134" i="9"/>
  <c r="P134" i="9" s="1"/>
  <c r="O147" i="9"/>
  <c r="P147" i="9" s="1"/>
  <c r="O153" i="9"/>
  <c r="P153" i="9" s="1"/>
  <c r="O164" i="9"/>
  <c r="P164" i="9" s="1"/>
  <c r="O166" i="9"/>
  <c r="P166" i="9" s="1"/>
  <c r="O179" i="9"/>
  <c r="P179" i="9" s="1"/>
  <c r="O185" i="9"/>
  <c r="P185" i="9" s="1"/>
  <c r="O255" i="9"/>
  <c r="P255" i="9" s="1"/>
  <c r="O257" i="9"/>
  <c r="O259" i="9"/>
  <c r="P259" i="9" s="1"/>
  <c r="O270" i="9"/>
  <c r="P270" i="9" s="1"/>
  <c r="O288" i="9"/>
  <c r="P288" i="9" s="1"/>
  <c r="O306" i="9"/>
  <c r="P306" i="9" s="1"/>
  <c r="O344" i="9"/>
  <c r="O346" i="9"/>
  <c r="O395" i="9"/>
  <c r="P395" i="9" s="1"/>
  <c r="O419" i="9"/>
  <c r="P419" i="9" s="1"/>
  <c r="O450" i="9"/>
  <c r="P450" i="9" s="1"/>
  <c r="O474" i="9"/>
  <c r="P474" i="9" s="1"/>
  <c r="O144" i="9"/>
  <c r="P144" i="9" s="1"/>
  <c r="O203" i="9"/>
  <c r="P203" i="9" s="1"/>
  <c r="O312" i="9"/>
  <c r="P312" i="9"/>
  <c r="O253" i="9"/>
  <c r="P253" i="9" s="1"/>
  <c r="P257" i="9"/>
  <c r="O268" i="9"/>
  <c r="P268" i="9" s="1"/>
  <c r="O296" i="9"/>
  <c r="P296" i="9"/>
  <c r="O314" i="9"/>
  <c r="P314" i="9" s="1"/>
  <c r="O342" i="9"/>
  <c r="P342" i="9" s="1"/>
  <c r="P344" i="9"/>
  <c r="O354" i="9"/>
  <c r="P354" i="9" s="1"/>
  <c r="O366" i="9"/>
  <c r="P366" i="9" s="1"/>
  <c r="O373" i="9"/>
  <c r="P373" i="9" s="1"/>
  <c r="O378" i="9"/>
  <c r="O429" i="9"/>
  <c r="P429" i="9" s="1"/>
  <c r="O470" i="9"/>
  <c r="P470" i="9" s="1"/>
  <c r="O494" i="9"/>
  <c r="P494" i="9" s="1"/>
  <c r="O501" i="9"/>
  <c r="P501" i="9" s="1"/>
  <c r="O506" i="9"/>
  <c r="P506" i="9" s="1"/>
  <c r="P148" i="9"/>
  <c r="P180" i="9"/>
  <c r="O195" i="9"/>
  <c r="P195" i="9" s="1"/>
  <c r="O219" i="9"/>
  <c r="P219" i="9" s="1"/>
  <c r="O330" i="9"/>
  <c r="P330" i="9" s="1"/>
  <c r="O320" i="9"/>
  <c r="P320" i="9" s="1"/>
  <c r="O459" i="9"/>
  <c r="P459" i="9" s="1"/>
  <c r="P136" i="9"/>
  <c r="O136" i="9"/>
  <c r="O168" i="9"/>
  <c r="P168" i="9" s="1"/>
  <c r="O593" i="9"/>
  <c r="P593" i="9" s="1"/>
  <c r="O585" i="9"/>
  <c r="P585" i="9" s="1"/>
  <c r="O577" i="9"/>
  <c r="P577" i="9" s="1"/>
  <c r="O569" i="9"/>
  <c r="P569" i="9" s="1"/>
  <c r="O561" i="9"/>
  <c r="P561" i="9" s="1"/>
  <c r="O553" i="9"/>
  <c r="P553" i="9" s="1"/>
  <c r="O545" i="9"/>
  <c r="P545" i="9" s="1"/>
  <c r="O529" i="9"/>
  <c r="P529" i="9" s="1"/>
  <c r="O521" i="9"/>
  <c r="P521" i="9" s="1"/>
  <c r="O513" i="9"/>
  <c r="P513" i="9" s="1"/>
  <c r="O505" i="9"/>
  <c r="P505" i="9" s="1"/>
  <c r="O497" i="9"/>
  <c r="P497" i="9" s="1"/>
  <c r="O489" i="9"/>
  <c r="P489" i="9" s="1"/>
  <c r="O481" i="9"/>
  <c r="P481" i="9" s="1"/>
  <c r="O473" i="9"/>
  <c r="P473" i="9" s="1"/>
  <c r="O465" i="9"/>
  <c r="P465" i="9" s="1"/>
  <c r="O457" i="9"/>
  <c r="P457" i="9" s="1"/>
  <c r="O449" i="9"/>
  <c r="P449" i="9" s="1"/>
  <c r="O441" i="9"/>
  <c r="P441" i="9" s="1"/>
  <c r="O433" i="9"/>
  <c r="P433" i="9" s="1"/>
  <c r="O425" i="9"/>
  <c r="P425" i="9" s="1"/>
  <c r="O417" i="9"/>
  <c r="P417" i="9" s="1"/>
  <c r="O409" i="9"/>
  <c r="P409" i="9" s="1"/>
  <c r="O401" i="9"/>
  <c r="P401" i="9" s="1"/>
  <c r="O393" i="9"/>
  <c r="P393" i="9" s="1"/>
  <c r="O385" i="9"/>
  <c r="P385" i="9" s="1"/>
  <c r="O377" i="9"/>
  <c r="P377" i="9" s="1"/>
  <c r="O369" i="9"/>
  <c r="P369" i="9" s="1"/>
  <c r="O361" i="9"/>
  <c r="P361" i="9" s="1"/>
  <c r="O353" i="9"/>
  <c r="P353" i="9" s="1"/>
  <c r="O345" i="9"/>
  <c r="P345" i="9" s="1"/>
  <c r="O337" i="9"/>
  <c r="P337" i="9" s="1"/>
  <c r="O329" i="9"/>
  <c r="P329" i="9" s="1"/>
  <c r="O321" i="9"/>
  <c r="P321" i="9" s="1"/>
  <c r="O313" i="9"/>
  <c r="P313" i="9" s="1"/>
  <c r="O305" i="9"/>
  <c r="P305" i="9" s="1"/>
  <c r="O297" i="9"/>
  <c r="P297" i="9" s="1"/>
  <c r="O289" i="9"/>
  <c r="P289" i="9" s="1"/>
  <c r="O281" i="9"/>
  <c r="P281" i="9" s="1"/>
  <c r="O273" i="9"/>
  <c r="P273" i="9" s="1"/>
  <c r="O580" i="9"/>
  <c r="P580" i="9" s="1"/>
  <c r="O589" i="9"/>
  <c r="P589" i="9" s="1"/>
  <c r="O581" i="9"/>
  <c r="P581" i="9" s="1"/>
  <c r="O573" i="9"/>
  <c r="P573" i="9" s="1"/>
  <c r="O565" i="9"/>
  <c r="P565" i="9" s="1"/>
  <c r="O557" i="9"/>
  <c r="P557" i="9" s="1"/>
  <c r="O549" i="9"/>
  <c r="P549" i="9" s="1"/>
  <c r="O541" i="9"/>
  <c r="P541" i="9" s="1"/>
  <c r="O533" i="9"/>
  <c r="P533" i="9" s="1"/>
  <c r="O525" i="9"/>
  <c r="P525" i="9" s="1"/>
  <c r="O571" i="9"/>
  <c r="P571" i="9" s="1"/>
  <c r="O538" i="9"/>
  <c r="P538" i="9" s="1"/>
  <c r="O534" i="9"/>
  <c r="P534" i="9" s="1"/>
  <c r="O579" i="9"/>
  <c r="O546" i="9"/>
  <c r="O542" i="9"/>
  <c r="P542" i="9" s="1"/>
  <c r="O587" i="9"/>
  <c r="P587" i="9" s="1"/>
  <c r="O554" i="9"/>
  <c r="P554" i="9" s="1"/>
  <c r="O550" i="9"/>
  <c r="P550" i="9" s="1"/>
  <c r="O523" i="9"/>
  <c r="P523" i="9" s="1"/>
  <c r="O570" i="9"/>
  <c r="P570" i="9" s="1"/>
  <c r="O566" i="9"/>
  <c r="P566" i="9" s="1"/>
  <c r="O539" i="9"/>
  <c r="O555" i="9"/>
  <c r="O518" i="9"/>
  <c r="P518" i="9" s="1"/>
  <c r="O498" i="9"/>
  <c r="P498" i="9" s="1"/>
  <c r="O485" i="9"/>
  <c r="P485" i="9" s="1"/>
  <c r="O454" i="9"/>
  <c r="P454" i="9" s="1"/>
  <c r="O434" i="9"/>
  <c r="P434" i="9" s="1"/>
  <c r="O421" i="9"/>
  <c r="P421" i="9" s="1"/>
  <c r="O390" i="9"/>
  <c r="P390" i="9" s="1"/>
  <c r="O370" i="9"/>
  <c r="P370" i="9" s="1"/>
  <c r="O357" i="9"/>
  <c r="P357" i="9" s="1"/>
  <c r="O578" i="9"/>
  <c r="P578" i="9" s="1"/>
  <c r="O522" i="9"/>
  <c r="P522" i="9" s="1"/>
  <c r="O509" i="9"/>
  <c r="P509" i="9" s="1"/>
  <c r="O478" i="9"/>
  <c r="P478" i="9" s="1"/>
  <c r="O458" i="9"/>
  <c r="O445" i="9"/>
  <c r="P445" i="9" s="1"/>
  <c r="O414" i="9"/>
  <c r="P414" i="9" s="1"/>
  <c r="O394" i="9"/>
  <c r="P394" i="9" s="1"/>
  <c r="O381" i="9"/>
  <c r="P381" i="9" s="1"/>
  <c r="O350" i="9"/>
  <c r="P350" i="9" s="1"/>
  <c r="O333" i="9"/>
  <c r="P333" i="9" s="1"/>
  <c r="O325" i="9"/>
  <c r="P325" i="9" s="1"/>
  <c r="O317" i="9"/>
  <c r="P317" i="9" s="1"/>
  <c r="O309" i="9"/>
  <c r="P309" i="9" s="1"/>
  <c r="O301" i="9"/>
  <c r="P301" i="9" s="1"/>
  <c r="O293" i="9"/>
  <c r="P293" i="9" s="1"/>
  <c r="O285" i="9"/>
  <c r="P285" i="9" s="1"/>
  <c r="O277" i="9"/>
  <c r="P277" i="9" s="1"/>
  <c r="O563" i="9"/>
  <c r="P563" i="9" s="1"/>
  <c r="O502" i="9"/>
  <c r="P502" i="9" s="1"/>
  <c r="O482" i="9"/>
  <c r="O469" i="9"/>
  <c r="P469" i="9" s="1"/>
  <c r="O438" i="9"/>
  <c r="P438" i="9" s="1"/>
  <c r="O418" i="9"/>
  <c r="P418" i="9" s="1"/>
  <c r="O405" i="9"/>
  <c r="P405" i="9" s="1"/>
  <c r="O374" i="9"/>
  <c r="P374" i="9" s="1"/>
  <c r="O341" i="9"/>
  <c r="P341" i="9" s="1"/>
  <c r="O265" i="9"/>
  <c r="P265" i="9" s="1"/>
  <c r="O582" i="9"/>
  <c r="P582" i="9" s="1"/>
  <c r="O517" i="9"/>
  <c r="P517" i="9" s="1"/>
  <c r="O486" i="9"/>
  <c r="P486" i="9" s="1"/>
  <c r="O466" i="9"/>
  <c r="P466" i="9" s="1"/>
  <c r="O453" i="9"/>
  <c r="P453" i="9" s="1"/>
  <c r="O422" i="9"/>
  <c r="P422" i="9" s="1"/>
  <c r="O402" i="9"/>
  <c r="P402" i="9" s="1"/>
  <c r="O389" i="9"/>
  <c r="P389" i="9" s="1"/>
  <c r="O358" i="9"/>
  <c r="P358" i="9" s="1"/>
  <c r="O334" i="9"/>
  <c r="P334" i="9" s="1"/>
  <c r="O326" i="9"/>
  <c r="P326" i="9" s="1"/>
  <c r="O318" i="9"/>
  <c r="P318" i="9" s="1"/>
  <c r="O310" i="9"/>
  <c r="P310" i="9" s="1"/>
  <c r="O302" i="9"/>
  <c r="P302" i="9" s="1"/>
  <c r="O294" i="9"/>
  <c r="P294" i="9" s="1"/>
  <c r="O286" i="9"/>
  <c r="P286" i="9" s="1"/>
  <c r="O278" i="9"/>
  <c r="P278" i="9" s="1"/>
  <c r="P120" i="9"/>
  <c r="O129" i="9"/>
  <c r="P129" i="9" s="1"/>
  <c r="O140" i="9"/>
  <c r="P140" i="9" s="1"/>
  <c r="O142" i="9"/>
  <c r="P142" i="9" s="1"/>
  <c r="O155" i="9"/>
  <c r="P155" i="9" s="1"/>
  <c r="O161" i="9"/>
  <c r="P161" i="9" s="1"/>
  <c r="O172" i="9"/>
  <c r="P172" i="9" s="1"/>
  <c r="O174" i="9"/>
  <c r="P174" i="9" s="1"/>
  <c r="O187" i="9"/>
  <c r="P187" i="9" s="1"/>
  <c r="O193" i="9"/>
  <c r="P193" i="9" s="1"/>
  <c r="O197" i="9"/>
  <c r="P197" i="9" s="1"/>
  <c r="O201" i="9"/>
  <c r="P201" i="9" s="1"/>
  <c r="O205" i="9"/>
  <c r="P205" i="9" s="1"/>
  <c r="O209" i="9"/>
  <c r="P209" i="9" s="1"/>
  <c r="O213" i="9"/>
  <c r="P213" i="9" s="1"/>
  <c r="O217" i="9"/>
  <c r="P217" i="9" s="1"/>
  <c r="O221" i="9"/>
  <c r="P221" i="9" s="1"/>
  <c r="O225" i="9"/>
  <c r="P225" i="9" s="1"/>
  <c r="O229" i="9"/>
  <c r="P229" i="9" s="1"/>
  <c r="O233" i="9"/>
  <c r="P233" i="9" s="1"/>
  <c r="O237" i="9"/>
  <c r="P237" i="9" s="1"/>
  <c r="O241" i="9"/>
  <c r="P241" i="9" s="1"/>
  <c r="O245" i="9"/>
  <c r="P245" i="9" s="1"/>
  <c r="O249" i="9"/>
  <c r="P249" i="9"/>
  <c r="O251" i="9"/>
  <c r="P251" i="9" s="1"/>
  <c r="P266" i="9"/>
  <c r="O304" i="9"/>
  <c r="P304" i="9"/>
  <c r="O322" i="9"/>
  <c r="P322" i="9" s="1"/>
  <c r="O349" i="9"/>
  <c r="P349" i="9" s="1"/>
  <c r="P362" i="9"/>
  <c r="O371" i="9"/>
  <c r="P371" i="9" s="1"/>
  <c r="O446" i="9"/>
  <c r="P446" i="9" s="1"/>
  <c r="O477" i="9"/>
  <c r="P477" i="9" s="1"/>
  <c r="O499" i="9"/>
  <c r="P499" i="9" s="1"/>
  <c r="O530" i="9"/>
  <c r="O562" i="9"/>
  <c r="P263" i="9"/>
  <c r="O347" i="9"/>
  <c r="P347" i="9" s="1"/>
  <c r="P356" i="9"/>
  <c r="O411" i="9"/>
  <c r="P411" i="9" s="1"/>
  <c r="O475" i="9"/>
  <c r="P475" i="9" s="1"/>
  <c r="O269" i="9"/>
  <c r="P269" i="9" s="1"/>
  <c r="O352" i="9"/>
  <c r="P352" i="9" s="1"/>
  <c r="O363" i="9"/>
  <c r="P363" i="9" s="1"/>
  <c r="O427" i="9"/>
  <c r="P427" i="9" s="1"/>
  <c r="O491" i="9"/>
  <c r="P491" i="9" s="1"/>
  <c r="O559" i="9"/>
  <c r="P559" i="9" s="1"/>
  <c r="O200" i="9"/>
  <c r="P200" i="9" s="1"/>
  <c r="O208" i="9"/>
  <c r="P208" i="9" s="1"/>
  <c r="O216" i="9"/>
  <c r="P216" i="9" s="1"/>
  <c r="O224" i="9"/>
  <c r="P224" i="9" s="1"/>
  <c r="O232" i="9"/>
  <c r="P232" i="9" s="1"/>
  <c r="O240" i="9"/>
  <c r="P240" i="9" s="1"/>
  <c r="O248" i="9"/>
  <c r="P248" i="9" s="1"/>
  <c r="O260" i="9"/>
  <c r="P260" i="9" s="1"/>
  <c r="O267" i="9"/>
  <c r="P267" i="9" s="1"/>
  <c r="P271" i="9"/>
  <c r="P283" i="9"/>
  <c r="O339" i="9"/>
  <c r="P339" i="9" s="1"/>
  <c r="O403" i="9"/>
  <c r="P403" i="9" s="1"/>
  <c r="O467" i="9"/>
  <c r="P467" i="9" s="1"/>
  <c r="P543" i="9"/>
  <c r="O543" i="9"/>
  <c r="O262" i="9"/>
  <c r="P262" i="9" s="1"/>
  <c r="O271" i="9"/>
  <c r="O275" i="9"/>
  <c r="P275" i="9" s="1"/>
  <c r="O279" i="9"/>
  <c r="P279" i="9" s="1"/>
  <c r="O283" i="9"/>
  <c r="O287" i="9"/>
  <c r="P287" i="9" s="1"/>
  <c r="O291" i="9"/>
  <c r="P291" i="9" s="1"/>
  <c r="O295" i="9"/>
  <c r="P295" i="9" s="1"/>
  <c r="O299" i="9"/>
  <c r="P299" i="9" s="1"/>
  <c r="O303" i="9"/>
  <c r="P303" i="9" s="1"/>
  <c r="O307" i="9"/>
  <c r="P307" i="9" s="1"/>
  <c r="O311" i="9"/>
  <c r="P311" i="9" s="1"/>
  <c r="O315" i="9"/>
  <c r="P315" i="9" s="1"/>
  <c r="O319" i="9"/>
  <c r="P319" i="9" s="1"/>
  <c r="O323" i="9"/>
  <c r="P323" i="9" s="1"/>
  <c r="O327" i="9"/>
  <c r="P327" i="9" s="1"/>
  <c r="O331" i="9"/>
  <c r="P331" i="9" s="1"/>
  <c r="O335" i="9"/>
  <c r="P335" i="9" s="1"/>
  <c r="P346" i="9"/>
  <c r="O368" i="9"/>
  <c r="P368" i="9" s="1"/>
  <c r="P379" i="9"/>
  <c r="O379" i="9"/>
  <c r="O443" i="9"/>
  <c r="P443" i="9" s="1"/>
  <c r="O507" i="9"/>
  <c r="P507" i="9" s="1"/>
  <c r="O535" i="9"/>
  <c r="P535" i="9" s="1"/>
  <c r="O343" i="9"/>
  <c r="P343" i="9" s="1"/>
  <c r="O351" i="9"/>
  <c r="P351" i="9" s="1"/>
  <c r="O359" i="9"/>
  <c r="P359" i="9" s="1"/>
  <c r="O367" i="9"/>
  <c r="P367" i="9" s="1"/>
  <c r="O375" i="9"/>
  <c r="P375" i="9" s="1"/>
  <c r="O383" i="9"/>
  <c r="P383" i="9" s="1"/>
  <c r="O391" i="9"/>
  <c r="P391" i="9" s="1"/>
  <c r="O399" i="9"/>
  <c r="P399" i="9" s="1"/>
  <c r="O407" i="9"/>
  <c r="P407" i="9" s="1"/>
  <c r="O415" i="9"/>
  <c r="P415" i="9" s="1"/>
  <c r="O423" i="9"/>
  <c r="P423" i="9" s="1"/>
  <c r="O431" i="9"/>
  <c r="P431" i="9" s="1"/>
  <c r="P439" i="9"/>
  <c r="O439" i="9"/>
  <c r="O447" i="9"/>
  <c r="P447" i="9" s="1"/>
  <c r="O455" i="9"/>
  <c r="P455" i="9" s="1"/>
  <c r="O463" i="9"/>
  <c r="P463" i="9" s="1"/>
  <c r="O471" i="9"/>
  <c r="P471" i="9" s="1"/>
  <c r="O479" i="9"/>
  <c r="P479" i="9" s="1"/>
  <c r="O487" i="9"/>
  <c r="P487" i="9" s="1"/>
  <c r="O495" i="9"/>
  <c r="P495" i="9" s="1"/>
  <c r="O503" i="9"/>
  <c r="P503" i="9" s="1"/>
  <c r="O511" i="9"/>
  <c r="P511" i="9" s="1"/>
  <c r="O519" i="9"/>
  <c r="P519" i="9" s="1"/>
  <c r="O583" i="9"/>
  <c r="P583" i="9" s="1"/>
  <c r="O575" i="9"/>
  <c r="P575" i="9" s="1"/>
  <c r="O567" i="9"/>
  <c r="P567" i="9" s="1"/>
  <c r="O537" i="9"/>
  <c r="P537" i="9" s="1"/>
  <c r="P539" i="9"/>
  <c r="P547" i="9"/>
  <c r="P555" i="9"/>
  <c r="P579" i="9"/>
  <c r="P595" i="9"/>
  <c r="O376" i="9"/>
  <c r="P376" i="9" s="1"/>
  <c r="P378" i="9"/>
  <c r="O384" i="9"/>
  <c r="P384" i="9" s="1"/>
  <c r="P386" i="9"/>
  <c r="O392" i="9"/>
  <c r="P392" i="9" s="1"/>
  <c r="O400" i="9"/>
  <c r="P400" i="9" s="1"/>
  <c r="O408" i="9"/>
  <c r="P408" i="9" s="1"/>
  <c r="P410" i="9"/>
  <c r="P412" i="9"/>
  <c r="O416" i="9"/>
  <c r="P416" i="9" s="1"/>
  <c r="O424" i="9"/>
  <c r="P424" i="9" s="1"/>
  <c r="P426" i="9"/>
  <c r="O432" i="9"/>
  <c r="P432" i="9" s="1"/>
  <c r="O440" i="9"/>
  <c r="P440" i="9" s="1"/>
  <c r="P442" i="9"/>
  <c r="O444" i="9"/>
  <c r="P444" i="9" s="1"/>
  <c r="O448" i="9"/>
  <c r="P448" i="9" s="1"/>
  <c r="O452" i="9"/>
  <c r="P452" i="9" s="1"/>
  <c r="O456" i="9"/>
  <c r="P456" i="9" s="1"/>
  <c r="P458" i="9"/>
  <c r="O460" i="9"/>
  <c r="P460" i="9" s="1"/>
  <c r="O464" i="9"/>
  <c r="P464" i="9" s="1"/>
  <c r="O472" i="9"/>
  <c r="P472" i="9" s="1"/>
  <c r="O480" i="9"/>
  <c r="P480" i="9" s="1"/>
  <c r="P482" i="9"/>
  <c r="O488" i="9"/>
  <c r="P488" i="9" s="1"/>
  <c r="P490" i="9"/>
  <c r="O496" i="9"/>
  <c r="P496" i="9" s="1"/>
  <c r="P500" i="9"/>
  <c r="O504" i="9"/>
  <c r="P504" i="9" s="1"/>
  <c r="O512" i="9"/>
  <c r="P512" i="9" s="1"/>
  <c r="P514" i="9"/>
  <c r="O520" i="9"/>
  <c r="P520" i="9" s="1"/>
  <c r="O528" i="9"/>
  <c r="P528" i="9" s="1"/>
  <c r="P530" i="9"/>
  <c r="O536" i="9"/>
  <c r="P536" i="9" s="1"/>
  <c r="P540" i="9"/>
  <c r="O544" i="9"/>
  <c r="P544" i="9" s="1"/>
  <c r="P546" i="9"/>
  <c r="O552" i="9"/>
  <c r="P552" i="9" s="1"/>
  <c r="O560" i="9"/>
  <c r="P560" i="9" s="1"/>
  <c r="P562" i="9"/>
  <c r="P564" i="9"/>
  <c r="O568" i="9"/>
  <c r="P568" i="9" s="1"/>
  <c r="O576" i="9"/>
  <c r="P576" i="9" s="1"/>
  <c r="O584" i="9"/>
  <c r="P584" i="9" s="1"/>
  <c r="P586" i="9"/>
  <c r="O588" i="9"/>
  <c r="P588" i="9" s="1"/>
  <c r="O592" i="9"/>
  <c r="P592" i="9" s="1"/>
  <c r="P594" i="9"/>
  <c r="O596" i="9"/>
  <c r="P596" i="9" s="1"/>
  <c r="O276" i="9"/>
  <c r="P276" i="9" s="1"/>
  <c r="O284" i="9"/>
  <c r="P284" i="9" s="1"/>
  <c r="O292" i="9"/>
  <c r="P292" i="9" s="1"/>
  <c r="O300" i="9"/>
  <c r="P300" i="9" s="1"/>
  <c r="O308" i="9"/>
  <c r="P308" i="9" s="1"/>
  <c r="O316" i="9"/>
  <c r="P316" i="9" s="1"/>
  <c r="O324" i="9"/>
  <c r="P324" i="9" s="1"/>
  <c r="O332" i="9"/>
  <c r="P332" i="9" s="1"/>
  <c r="O340" i="9"/>
  <c r="P340" i="9" s="1"/>
  <c r="O348" i="9"/>
  <c r="P348" i="9" s="1"/>
  <c r="O356" i="9"/>
  <c r="O364" i="9"/>
  <c r="P364" i="9" s="1"/>
  <c r="O372" i="9"/>
  <c r="P372" i="9" s="1"/>
  <c r="O380" i="9"/>
  <c r="P380" i="9" s="1"/>
  <c r="O388" i="9"/>
  <c r="P388" i="9" s="1"/>
  <c r="O396" i="9"/>
  <c r="P396" i="9" s="1"/>
  <c r="O404" i="9"/>
  <c r="P404" i="9" s="1"/>
  <c r="O412" i="9"/>
  <c r="O420" i="9"/>
  <c r="P420" i="9" s="1"/>
  <c r="O428" i="9"/>
  <c r="P428" i="9" s="1"/>
  <c r="O436" i="9"/>
  <c r="P436" i="9" s="1"/>
  <c r="O468" i="9"/>
  <c r="P468" i="9" s="1"/>
  <c r="O476" i="9"/>
  <c r="P476" i="9" s="1"/>
  <c r="O484" i="9"/>
  <c r="P484" i="9" s="1"/>
  <c r="O492" i="9"/>
  <c r="P492" i="9" s="1"/>
  <c r="O500" i="9"/>
  <c r="O508" i="9"/>
  <c r="P508" i="9" s="1"/>
  <c r="O516" i="9"/>
  <c r="P516" i="9" s="1"/>
  <c r="O524" i="9"/>
  <c r="P524" i="9" s="1"/>
  <c r="O532" i="9"/>
  <c r="P532" i="9" s="1"/>
  <c r="O540" i="9"/>
  <c r="O548" i="9"/>
  <c r="P548" i="9" s="1"/>
  <c r="O556" i="9"/>
  <c r="P556" i="9" s="1"/>
  <c r="O564" i="9"/>
  <c r="O572" i="9"/>
  <c r="P572" i="9" s="1"/>
  <c r="N3" i="6"/>
  <c r="N4" i="6"/>
  <c r="N5" i="6"/>
  <c r="N6" i="6"/>
  <c r="N7" i="6"/>
  <c r="N8" i="6"/>
  <c r="O8" i="6" s="1"/>
  <c r="P8" i="6" s="1"/>
  <c r="N9" i="6"/>
  <c r="N10" i="6"/>
  <c r="N11" i="6"/>
  <c r="N12" i="6"/>
  <c r="O12" i="6" s="1"/>
  <c r="P12" i="6" s="1"/>
  <c r="N13" i="6"/>
  <c r="N14" i="6"/>
  <c r="N15" i="6"/>
  <c r="N16" i="6"/>
  <c r="O16" i="6" s="1"/>
  <c r="P16" i="6" s="1"/>
  <c r="N17" i="6"/>
  <c r="N18" i="6"/>
  <c r="N19" i="6"/>
  <c r="N20" i="6"/>
  <c r="O20" i="6" s="1"/>
  <c r="P20" i="6" s="1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O103" i="6" s="1"/>
  <c r="P103" i="6" s="1"/>
  <c r="N104" i="6"/>
  <c r="N105" i="6"/>
  <c r="N106" i="6"/>
  <c r="N107" i="6"/>
  <c r="N108" i="6"/>
  <c r="N109" i="6"/>
  <c r="N110" i="6"/>
  <c r="N111" i="6"/>
  <c r="O111" i="6" s="1"/>
  <c r="P111" i="6" s="1"/>
  <c r="N112" i="6"/>
  <c r="N113" i="6"/>
  <c r="N114" i="6"/>
  <c r="N115" i="6"/>
  <c r="N116" i="6"/>
  <c r="N117" i="6"/>
  <c r="N118" i="6"/>
  <c r="N119" i="6"/>
  <c r="O119" i="6" s="1"/>
  <c r="P119" i="6" s="1"/>
  <c r="N120" i="6"/>
  <c r="N121" i="6"/>
  <c r="N122" i="6"/>
  <c r="N123" i="6"/>
  <c r="N124" i="6"/>
  <c r="N125" i="6"/>
  <c r="N126" i="6"/>
  <c r="N127" i="6"/>
  <c r="O127" i="6" s="1"/>
  <c r="P127" i="6" s="1"/>
  <c r="N128" i="6"/>
  <c r="N129" i="6"/>
  <c r="N130" i="6"/>
  <c r="N131" i="6"/>
  <c r="N132" i="6"/>
  <c r="N133" i="6"/>
  <c r="N134" i="6"/>
  <c r="N135" i="6"/>
  <c r="O135" i="6" s="1"/>
  <c r="P135" i="6" s="1"/>
  <c r="N136" i="6"/>
  <c r="N137" i="6"/>
  <c r="N138" i="6"/>
  <c r="N139" i="6"/>
  <c r="N140" i="6"/>
  <c r="N141" i="6"/>
  <c r="N142" i="6"/>
  <c r="N143" i="6"/>
  <c r="O143" i="6" s="1"/>
  <c r="P143" i="6" s="1"/>
  <c r="N144" i="6"/>
  <c r="N145" i="6"/>
  <c r="N146" i="6"/>
  <c r="N147" i="6"/>
  <c r="N148" i="6"/>
  <c r="N149" i="6"/>
  <c r="N150" i="6"/>
  <c r="N151" i="6"/>
  <c r="O151" i="6" s="1"/>
  <c r="P151" i="6" s="1"/>
  <c r="N152" i="6"/>
  <c r="N153" i="6"/>
  <c r="N154" i="6"/>
  <c r="N155" i="6"/>
  <c r="N156" i="6"/>
  <c r="N157" i="6"/>
  <c r="N158" i="6"/>
  <c r="N159" i="6"/>
  <c r="O159" i="6" s="1"/>
  <c r="P159" i="6" s="1"/>
  <c r="N160" i="6"/>
  <c r="N161" i="6"/>
  <c r="N162" i="6"/>
  <c r="N163" i="6"/>
  <c r="N164" i="6"/>
  <c r="N165" i="6"/>
  <c r="N166" i="6"/>
  <c r="N167" i="6"/>
  <c r="O167" i="6" s="1"/>
  <c r="P167" i="6" s="1"/>
  <c r="N168" i="6"/>
  <c r="N169" i="6"/>
  <c r="N170" i="6"/>
  <c r="N171" i="6"/>
  <c r="N172" i="6"/>
  <c r="N173" i="6"/>
  <c r="N174" i="6"/>
  <c r="N175" i="6"/>
  <c r="O175" i="6" s="1"/>
  <c r="P175" i="6" s="1"/>
  <c r="N176" i="6"/>
  <c r="N177" i="6"/>
  <c r="N178" i="6"/>
  <c r="N179" i="6"/>
  <c r="N180" i="6"/>
  <c r="N181" i="6"/>
  <c r="N182" i="6"/>
  <c r="N183" i="6"/>
  <c r="O183" i="6" s="1"/>
  <c r="P183" i="6" s="1"/>
  <c r="N184" i="6"/>
  <c r="N185" i="6"/>
  <c r="N186" i="6"/>
  <c r="N187" i="6"/>
  <c r="N188" i="6"/>
  <c r="N189" i="6"/>
  <c r="N190" i="6"/>
  <c r="N191" i="6"/>
  <c r="O191" i="6" s="1"/>
  <c r="P191" i="6" s="1"/>
  <c r="N192" i="6"/>
  <c r="N193" i="6"/>
  <c r="N194" i="6"/>
  <c r="N195" i="6"/>
  <c r="N196" i="6"/>
  <c r="N197" i="6"/>
  <c r="N198" i="6"/>
  <c r="N199" i="6"/>
  <c r="O199" i="6" s="1"/>
  <c r="P199" i="6" s="1"/>
  <c r="N200" i="6"/>
  <c r="N201" i="6"/>
  <c r="N202" i="6"/>
  <c r="N203" i="6"/>
  <c r="N204" i="6"/>
  <c r="N205" i="6"/>
  <c r="N206" i="6"/>
  <c r="N207" i="6"/>
  <c r="O207" i="6" s="1"/>
  <c r="P207" i="6" s="1"/>
  <c r="N208" i="6"/>
  <c r="N209" i="6"/>
  <c r="N210" i="6"/>
  <c r="N211" i="6"/>
  <c r="N212" i="6"/>
  <c r="N213" i="6"/>
  <c r="N214" i="6"/>
  <c r="N215" i="6"/>
  <c r="O215" i="6" s="1"/>
  <c r="P215" i="6" s="1"/>
  <c r="N216" i="6"/>
  <c r="N217" i="6"/>
  <c r="N218" i="6"/>
  <c r="N219" i="6"/>
  <c r="N220" i="6"/>
  <c r="N221" i="6"/>
  <c r="N222" i="6"/>
  <c r="N223" i="6"/>
  <c r="O223" i="6" s="1"/>
  <c r="P223" i="6" s="1"/>
  <c r="N224" i="6"/>
  <c r="N225" i="6"/>
  <c r="N226" i="6"/>
  <c r="N227" i="6"/>
  <c r="N228" i="6"/>
  <c r="N229" i="6"/>
  <c r="N230" i="6"/>
  <c r="N231" i="6"/>
  <c r="O231" i="6" s="1"/>
  <c r="P231" i="6" s="1"/>
  <c r="N232" i="6"/>
  <c r="N233" i="6"/>
  <c r="N234" i="6"/>
  <c r="N235" i="6"/>
  <c r="N236" i="6"/>
  <c r="N237" i="6"/>
  <c r="N238" i="6"/>
  <c r="N239" i="6"/>
  <c r="O239" i="6" s="1"/>
  <c r="P239" i="6" s="1"/>
  <c r="N240" i="6"/>
  <c r="N241" i="6"/>
  <c r="N242" i="6"/>
  <c r="N243" i="6"/>
  <c r="N244" i="6"/>
  <c r="N245" i="6"/>
  <c r="N246" i="6"/>
  <c r="N247" i="6"/>
  <c r="O247" i="6" s="1"/>
  <c r="P247" i="6" s="1"/>
  <c r="N248" i="6"/>
  <c r="N249" i="6"/>
  <c r="N250" i="6"/>
  <c r="N251" i="6"/>
  <c r="N252" i="6"/>
  <c r="N253" i="6"/>
  <c r="N254" i="6"/>
  <c r="N255" i="6"/>
  <c r="O255" i="6" s="1"/>
  <c r="P255" i="6" s="1"/>
  <c r="N256" i="6"/>
  <c r="N257" i="6"/>
  <c r="N258" i="6"/>
  <c r="N259" i="6"/>
  <c r="N260" i="6"/>
  <c r="N261" i="6"/>
  <c r="N262" i="6"/>
  <c r="N263" i="6"/>
  <c r="O263" i="6" s="1"/>
  <c r="P263" i="6" s="1"/>
  <c r="N264" i="6"/>
  <c r="N265" i="6"/>
  <c r="N266" i="6"/>
  <c r="N267" i="6"/>
  <c r="N268" i="6"/>
  <c r="N269" i="6"/>
  <c r="N270" i="6"/>
  <c r="N271" i="6"/>
  <c r="O271" i="6" s="1"/>
  <c r="P271" i="6" s="1"/>
  <c r="N272" i="6"/>
  <c r="N273" i="6"/>
  <c r="N274" i="6"/>
  <c r="N275" i="6"/>
  <c r="N276" i="6"/>
  <c r="N277" i="6"/>
  <c r="N278" i="6"/>
  <c r="N279" i="6"/>
  <c r="O279" i="6" s="1"/>
  <c r="P279" i="6" s="1"/>
  <c r="N280" i="6"/>
  <c r="N281" i="6"/>
  <c r="N282" i="6"/>
  <c r="N283" i="6"/>
  <c r="N284" i="6"/>
  <c r="N285" i="6"/>
  <c r="N286" i="6"/>
  <c r="N287" i="6"/>
  <c r="O287" i="6" s="1"/>
  <c r="P287" i="6" s="1"/>
  <c r="N288" i="6"/>
  <c r="N289" i="6"/>
  <c r="N290" i="6"/>
  <c r="N291" i="6"/>
  <c r="N292" i="6"/>
  <c r="N293" i="6"/>
  <c r="N294" i="6"/>
  <c r="N295" i="6"/>
  <c r="O295" i="6" s="1"/>
  <c r="P295" i="6" s="1"/>
  <c r="N296" i="6"/>
  <c r="N297" i="6"/>
  <c r="N298" i="6"/>
  <c r="N299" i="6"/>
  <c r="N300" i="6"/>
  <c r="N301" i="6"/>
  <c r="N302" i="6"/>
  <c r="N303" i="6"/>
  <c r="O303" i="6" s="1"/>
  <c r="P303" i="6" s="1"/>
  <c r="N304" i="6"/>
  <c r="N305" i="6"/>
  <c r="N306" i="6"/>
  <c r="N307" i="6"/>
  <c r="N308" i="6"/>
  <c r="N309" i="6"/>
  <c r="N310" i="6"/>
  <c r="N311" i="6"/>
  <c r="O311" i="6" s="1"/>
  <c r="P311" i="6" s="1"/>
  <c r="N312" i="6"/>
  <c r="N313" i="6"/>
  <c r="N314" i="6"/>
  <c r="N315" i="6"/>
  <c r="N316" i="6"/>
  <c r="N317" i="6"/>
  <c r="N318" i="6"/>
  <c r="N319" i="6"/>
  <c r="O319" i="6" s="1"/>
  <c r="P319" i="6" s="1"/>
  <c r="N320" i="6"/>
  <c r="N321" i="6"/>
  <c r="N322" i="6"/>
  <c r="N323" i="6"/>
  <c r="N324" i="6"/>
  <c r="N325" i="6"/>
  <c r="N326" i="6"/>
  <c r="N327" i="6"/>
  <c r="O327" i="6" s="1"/>
  <c r="P327" i="6" s="1"/>
  <c r="N328" i="6"/>
  <c r="N329" i="6"/>
  <c r="N330" i="6"/>
  <c r="N331" i="6"/>
  <c r="N332" i="6"/>
  <c r="N333" i="6"/>
  <c r="N334" i="6"/>
  <c r="N335" i="6"/>
  <c r="O335" i="6" s="1"/>
  <c r="P335" i="6" s="1"/>
  <c r="N336" i="6"/>
  <c r="N337" i="6"/>
  <c r="N338" i="6"/>
  <c r="N339" i="6"/>
  <c r="N340" i="6"/>
  <c r="N341" i="6"/>
  <c r="N342" i="6"/>
  <c r="N343" i="6"/>
  <c r="O343" i="6" s="1"/>
  <c r="P343" i="6" s="1"/>
  <c r="N344" i="6"/>
  <c r="N345" i="6"/>
  <c r="N346" i="6"/>
  <c r="N347" i="6"/>
  <c r="N348" i="6"/>
  <c r="N349" i="6"/>
  <c r="N350" i="6"/>
  <c r="N351" i="6"/>
  <c r="O351" i="6" s="1"/>
  <c r="P351" i="6" s="1"/>
  <c r="N352" i="6"/>
  <c r="N353" i="6"/>
  <c r="N354" i="6"/>
  <c r="N355" i="6"/>
  <c r="N356" i="6"/>
  <c r="N357" i="6"/>
  <c r="N358" i="6"/>
  <c r="N359" i="6"/>
  <c r="O359" i="6" s="1"/>
  <c r="P359" i="6" s="1"/>
  <c r="N360" i="6"/>
  <c r="N361" i="6"/>
  <c r="N362" i="6"/>
  <c r="N363" i="6"/>
  <c r="N364" i="6"/>
  <c r="N365" i="6"/>
  <c r="N366" i="6"/>
  <c r="N367" i="6"/>
  <c r="O367" i="6" s="1"/>
  <c r="P367" i="6" s="1"/>
  <c r="N368" i="6"/>
  <c r="N369" i="6"/>
  <c r="N370" i="6"/>
  <c r="N371" i="6"/>
  <c r="N372" i="6"/>
  <c r="N373" i="6"/>
  <c r="N374" i="6"/>
  <c r="N375" i="6"/>
  <c r="O375" i="6" s="1"/>
  <c r="P375" i="6" s="1"/>
  <c r="N376" i="6"/>
  <c r="N377" i="6"/>
  <c r="N378" i="6"/>
  <c r="N379" i="6"/>
  <c r="N380" i="6"/>
  <c r="N381" i="6"/>
  <c r="N382" i="6"/>
  <c r="N383" i="6"/>
  <c r="O383" i="6" s="1"/>
  <c r="P383" i="6" s="1"/>
  <c r="N384" i="6"/>
  <c r="N385" i="6"/>
  <c r="N386" i="6"/>
  <c r="N387" i="6"/>
  <c r="N388" i="6"/>
  <c r="N389" i="6"/>
  <c r="N390" i="6"/>
  <c r="N391" i="6"/>
  <c r="O391" i="6" s="1"/>
  <c r="P391" i="6" s="1"/>
  <c r="N392" i="6"/>
  <c r="N393" i="6"/>
  <c r="N394" i="6"/>
  <c r="N395" i="6"/>
  <c r="N396" i="6"/>
  <c r="N397" i="6"/>
  <c r="N398" i="6"/>
  <c r="N399" i="6"/>
  <c r="O399" i="6" s="1"/>
  <c r="P399" i="6" s="1"/>
  <c r="N400" i="6"/>
  <c r="N401" i="6"/>
  <c r="N402" i="6"/>
  <c r="N403" i="6"/>
  <c r="N404" i="6"/>
  <c r="N405" i="6"/>
  <c r="N406" i="6"/>
  <c r="N407" i="6"/>
  <c r="O407" i="6" s="1"/>
  <c r="P407" i="6" s="1"/>
  <c r="N408" i="6"/>
  <c r="N409" i="6"/>
  <c r="N410" i="6"/>
  <c r="N411" i="6"/>
  <c r="N412" i="6"/>
  <c r="N413" i="6"/>
  <c r="N414" i="6"/>
  <c r="N415" i="6"/>
  <c r="O415" i="6" s="1"/>
  <c r="P415" i="6" s="1"/>
  <c r="N416" i="6"/>
  <c r="N417" i="6"/>
  <c r="N418" i="6"/>
  <c r="N419" i="6"/>
  <c r="N420" i="6"/>
  <c r="N421" i="6"/>
  <c r="N422" i="6"/>
  <c r="N423" i="6"/>
  <c r="O423" i="6" s="1"/>
  <c r="P423" i="6" s="1"/>
  <c r="N424" i="6"/>
  <c r="N425" i="6"/>
  <c r="N426" i="6"/>
  <c r="N427" i="6"/>
  <c r="N428" i="6"/>
  <c r="N429" i="6"/>
  <c r="N430" i="6"/>
  <c r="N431" i="6"/>
  <c r="O431" i="6" s="1"/>
  <c r="P431" i="6" s="1"/>
  <c r="N432" i="6"/>
  <c r="N433" i="6"/>
  <c r="N434" i="6"/>
  <c r="N435" i="6"/>
  <c r="N436" i="6"/>
  <c r="N437" i="6"/>
  <c r="N438" i="6"/>
  <c r="N439" i="6"/>
  <c r="O439" i="6" s="1"/>
  <c r="P439" i="6" s="1"/>
  <c r="N440" i="6"/>
  <c r="N441" i="6"/>
  <c r="N442" i="6"/>
  <c r="N443" i="6"/>
  <c r="N444" i="6"/>
  <c r="N445" i="6"/>
  <c r="N446" i="6"/>
  <c r="N447" i="6"/>
  <c r="O447" i="6" s="1"/>
  <c r="P447" i="6" s="1"/>
  <c r="N448" i="6"/>
  <c r="N449" i="6"/>
  <c r="N450" i="6"/>
  <c r="N451" i="6"/>
  <c r="N452" i="6"/>
  <c r="N453" i="6"/>
  <c r="N454" i="6"/>
  <c r="N455" i="6"/>
  <c r="O455" i="6" s="1"/>
  <c r="P455" i="6" s="1"/>
  <c r="N456" i="6"/>
  <c r="N457" i="6"/>
  <c r="N458" i="6"/>
  <c r="N459" i="6"/>
  <c r="N460" i="6"/>
  <c r="N461" i="6"/>
  <c r="N462" i="6"/>
  <c r="N463" i="6"/>
  <c r="O463" i="6" s="1"/>
  <c r="P463" i="6" s="1"/>
  <c r="N464" i="6"/>
  <c r="N465" i="6"/>
  <c r="N466" i="6"/>
  <c r="N467" i="6"/>
  <c r="N468" i="6"/>
  <c r="N469" i="6"/>
  <c r="N470" i="6"/>
  <c r="N471" i="6"/>
  <c r="O471" i="6" s="1"/>
  <c r="P471" i="6" s="1"/>
  <c r="N472" i="6"/>
  <c r="N473" i="6"/>
  <c r="N474" i="6"/>
  <c r="N475" i="6"/>
  <c r="N476" i="6"/>
  <c r="N477" i="6"/>
  <c r="N478" i="6"/>
  <c r="N479" i="6"/>
  <c r="O479" i="6" s="1"/>
  <c r="P479" i="6" s="1"/>
  <c r="N480" i="6"/>
  <c r="N481" i="6"/>
  <c r="N482" i="6"/>
  <c r="N483" i="6"/>
  <c r="N484" i="6"/>
  <c r="N485" i="6"/>
  <c r="N486" i="6"/>
  <c r="N487" i="6"/>
  <c r="O487" i="6" s="1"/>
  <c r="P487" i="6" s="1"/>
  <c r="N488" i="6"/>
  <c r="N489" i="6"/>
  <c r="N490" i="6"/>
  <c r="N491" i="6"/>
  <c r="N492" i="6"/>
  <c r="N493" i="6"/>
  <c r="N494" i="6"/>
  <c r="N495" i="6"/>
  <c r="O495" i="6" s="1"/>
  <c r="P495" i="6" s="1"/>
  <c r="N496" i="6"/>
  <c r="N497" i="6"/>
  <c r="N498" i="6"/>
  <c r="N499" i="6"/>
  <c r="N500" i="6"/>
  <c r="N501" i="6"/>
  <c r="N502" i="6"/>
  <c r="N503" i="6"/>
  <c r="O503" i="6" s="1"/>
  <c r="P503" i="6" s="1"/>
  <c r="N504" i="6"/>
  <c r="N505" i="6"/>
  <c r="N506" i="6"/>
  <c r="N507" i="6"/>
  <c r="N508" i="6"/>
  <c r="N509" i="6"/>
  <c r="N510" i="6"/>
  <c r="N511" i="6"/>
  <c r="O511" i="6" s="1"/>
  <c r="P511" i="6" s="1"/>
  <c r="N512" i="6"/>
  <c r="N513" i="6"/>
  <c r="N514" i="6"/>
  <c r="N515" i="6"/>
  <c r="N516" i="6"/>
  <c r="N517" i="6"/>
  <c r="N518" i="6"/>
  <c r="N519" i="6"/>
  <c r="O519" i="6" s="1"/>
  <c r="P519" i="6" s="1"/>
  <c r="N520" i="6"/>
  <c r="N521" i="6"/>
  <c r="N522" i="6"/>
  <c r="N523" i="6"/>
  <c r="N524" i="6"/>
  <c r="N525" i="6"/>
  <c r="N526" i="6"/>
  <c r="N527" i="6"/>
  <c r="O527" i="6" s="1"/>
  <c r="P527" i="6" s="1"/>
  <c r="N528" i="6"/>
  <c r="N529" i="6"/>
  <c r="N530" i="6"/>
  <c r="N531" i="6"/>
  <c r="N532" i="6"/>
  <c r="N533" i="6"/>
  <c r="N534" i="6"/>
  <c r="N535" i="6"/>
  <c r="O535" i="6" s="1"/>
  <c r="P535" i="6" s="1"/>
  <c r="N536" i="6"/>
  <c r="N537" i="6"/>
  <c r="N538" i="6"/>
  <c r="N539" i="6"/>
  <c r="N540" i="6"/>
  <c r="N541" i="6"/>
  <c r="N542" i="6"/>
  <c r="N543" i="6"/>
  <c r="O543" i="6" s="1"/>
  <c r="P543" i="6" s="1"/>
  <c r="N544" i="6"/>
  <c r="N545" i="6"/>
  <c r="N546" i="6"/>
  <c r="N547" i="6"/>
  <c r="N548" i="6"/>
  <c r="N549" i="6"/>
  <c r="N550" i="6"/>
  <c r="N551" i="6"/>
  <c r="O551" i="6" s="1"/>
  <c r="P551" i="6" s="1"/>
  <c r="N552" i="6"/>
  <c r="N553" i="6"/>
  <c r="N554" i="6"/>
  <c r="N555" i="6"/>
  <c r="N556" i="6"/>
  <c r="N557" i="6"/>
  <c r="N558" i="6"/>
  <c r="N559" i="6"/>
  <c r="O559" i="6" s="1"/>
  <c r="P559" i="6" s="1"/>
  <c r="N560" i="6"/>
  <c r="N561" i="6"/>
  <c r="N562" i="6"/>
  <c r="N563" i="6"/>
  <c r="N564" i="6"/>
  <c r="N565" i="6"/>
  <c r="N566" i="6"/>
  <c r="N567" i="6"/>
  <c r="O567" i="6" s="1"/>
  <c r="P567" i="6" s="1"/>
  <c r="N568" i="6"/>
  <c r="N569" i="6"/>
  <c r="N570" i="6"/>
  <c r="N571" i="6"/>
  <c r="N572" i="6"/>
  <c r="N573" i="6"/>
  <c r="N574" i="6"/>
  <c r="N575" i="6"/>
  <c r="O575" i="6" s="1"/>
  <c r="P575" i="6" s="1"/>
  <c r="N576" i="6"/>
  <c r="N577" i="6"/>
  <c r="N578" i="6"/>
  <c r="N579" i="6"/>
  <c r="N580" i="6"/>
  <c r="N581" i="6"/>
  <c r="N582" i="6"/>
  <c r="N583" i="6"/>
  <c r="O583" i="6" s="1"/>
  <c r="P583" i="6" s="1"/>
  <c r="N584" i="6"/>
  <c r="N585" i="6"/>
  <c r="N586" i="6"/>
  <c r="N587" i="6"/>
  <c r="N588" i="6"/>
  <c r="N589" i="6"/>
  <c r="N590" i="6"/>
  <c r="N591" i="6"/>
  <c r="O591" i="6" s="1"/>
  <c r="P591" i="6" s="1"/>
  <c r="N592" i="6"/>
  <c r="N593" i="6"/>
  <c r="N594" i="6"/>
  <c r="N595" i="6"/>
  <c r="N596" i="6"/>
  <c r="N597" i="6"/>
  <c r="N598" i="6"/>
  <c r="O95" i="6" l="1"/>
  <c r="P95" i="6" s="1"/>
  <c r="O87" i="6"/>
  <c r="P87" i="6" s="1"/>
  <c r="O79" i="6"/>
  <c r="P79" i="6" s="1"/>
  <c r="O71" i="6"/>
  <c r="P71" i="6" s="1"/>
  <c r="O63" i="6"/>
  <c r="P63" i="6" s="1"/>
  <c r="O55" i="6"/>
  <c r="P55" i="6" s="1"/>
  <c r="O47" i="6"/>
  <c r="P47" i="6" s="1"/>
  <c r="O39" i="6"/>
  <c r="P39" i="6" s="1"/>
  <c r="O31" i="6"/>
  <c r="P31" i="6" s="1"/>
  <c r="O23" i="6"/>
  <c r="P23" i="6" s="1"/>
  <c r="O15" i="6"/>
  <c r="P15" i="6" s="1"/>
  <c r="O7" i="6"/>
  <c r="P7" i="6" s="1"/>
  <c r="O598" i="6"/>
  <c r="P598" i="6" s="1"/>
  <c r="O590" i="6"/>
  <c r="P590" i="6" s="1"/>
  <c r="O582" i="6"/>
  <c r="P582" i="6" s="1"/>
  <c r="O574" i="6"/>
  <c r="P574" i="6" s="1"/>
  <c r="O566" i="6"/>
  <c r="P566" i="6" s="1"/>
  <c r="O558" i="6"/>
  <c r="P558" i="6" s="1"/>
  <c r="O550" i="6"/>
  <c r="P550" i="6" s="1"/>
  <c r="O542" i="6"/>
  <c r="P542" i="6" s="1"/>
  <c r="O534" i="6"/>
  <c r="P534" i="6" s="1"/>
  <c r="O526" i="6"/>
  <c r="P526" i="6" s="1"/>
  <c r="O518" i="6"/>
  <c r="P518" i="6" s="1"/>
  <c r="O510" i="6"/>
  <c r="P510" i="6" s="1"/>
  <c r="O502" i="6"/>
  <c r="P502" i="6" s="1"/>
  <c r="O494" i="6"/>
  <c r="P494" i="6" s="1"/>
  <c r="O486" i="6"/>
  <c r="P486" i="6" s="1"/>
  <c r="O478" i="6"/>
  <c r="P478" i="6" s="1"/>
  <c r="O470" i="6"/>
  <c r="P470" i="6" s="1"/>
  <c r="O462" i="6"/>
  <c r="P462" i="6" s="1"/>
  <c r="O454" i="6"/>
  <c r="P454" i="6" s="1"/>
  <c r="O446" i="6"/>
  <c r="P446" i="6" s="1"/>
  <c r="O438" i="6"/>
  <c r="P438" i="6" s="1"/>
  <c r="O430" i="6"/>
  <c r="P430" i="6" s="1"/>
  <c r="O422" i="6"/>
  <c r="P422" i="6" s="1"/>
  <c r="O414" i="6"/>
  <c r="P414" i="6" s="1"/>
  <c r="O406" i="6"/>
  <c r="P406" i="6" s="1"/>
  <c r="O398" i="6"/>
  <c r="P398" i="6" s="1"/>
  <c r="O390" i="6"/>
  <c r="P390" i="6" s="1"/>
  <c r="O382" i="6"/>
  <c r="P382" i="6" s="1"/>
  <c r="O374" i="6"/>
  <c r="P374" i="6" s="1"/>
  <c r="O366" i="6"/>
  <c r="P366" i="6" s="1"/>
  <c r="O358" i="6"/>
  <c r="P358" i="6" s="1"/>
  <c r="O350" i="6"/>
  <c r="P350" i="6" s="1"/>
  <c r="O342" i="6"/>
  <c r="P342" i="6" s="1"/>
  <c r="O334" i="6"/>
  <c r="P334" i="6" s="1"/>
  <c r="O326" i="6"/>
  <c r="P326" i="6" s="1"/>
  <c r="O318" i="6"/>
  <c r="P318" i="6" s="1"/>
  <c r="O310" i="6"/>
  <c r="P310" i="6" s="1"/>
  <c r="O302" i="6"/>
  <c r="P302" i="6" s="1"/>
  <c r="O294" i="6"/>
  <c r="P294" i="6" s="1"/>
  <c r="O286" i="6"/>
  <c r="P286" i="6" s="1"/>
  <c r="O278" i="6"/>
  <c r="P278" i="6" s="1"/>
  <c r="O270" i="6"/>
  <c r="P270" i="6" s="1"/>
  <c r="O262" i="6"/>
  <c r="P262" i="6" s="1"/>
  <c r="O254" i="6"/>
  <c r="P254" i="6" s="1"/>
  <c r="O246" i="6"/>
  <c r="P246" i="6" s="1"/>
  <c r="O238" i="6"/>
  <c r="P238" i="6" s="1"/>
  <c r="O230" i="6"/>
  <c r="P230" i="6" s="1"/>
  <c r="O222" i="6"/>
  <c r="P222" i="6" s="1"/>
  <c r="O214" i="6"/>
  <c r="P214" i="6" s="1"/>
  <c r="O206" i="6"/>
  <c r="P206" i="6" s="1"/>
  <c r="O198" i="6"/>
  <c r="P198" i="6" s="1"/>
  <c r="O190" i="6"/>
  <c r="P190" i="6" s="1"/>
  <c r="O182" i="6"/>
  <c r="P182" i="6" s="1"/>
  <c r="O174" i="6"/>
  <c r="P174" i="6" s="1"/>
  <c r="O166" i="6"/>
  <c r="P166" i="6" s="1"/>
  <c r="O158" i="6"/>
  <c r="P158" i="6" s="1"/>
  <c r="O150" i="6"/>
  <c r="P150" i="6" s="1"/>
  <c r="O142" i="6"/>
  <c r="P142" i="6" s="1"/>
  <c r="O134" i="6"/>
  <c r="P134" i="6" s="1"/>
  <c r="O126" i="6"/>
  <c r="P126" i="6" s="1"/>
  <c r="O118" i="6"/>
  <c r="P118" i="6" s="1"/>
  <c r="O110" i="6"/>
  <c r="P110" i="6" s="1"/>
  <c r="O102" i="6"/>
  <c r="P102" i="6" s="1"/>
  <c r="O94" i="6"/>
  <c r="P94" i="6" s="1"/>
  <c r="O86" i="6"/>
  <c r="P86" i="6" s="1"/>
  <c r="O78" i="6"/>
  <c r="P78" i="6" s="1"/>
  <c r="O70" i="6"/>
  <c r="P70" i="6" s="1"/>
  <c r="O62" i="6"/>
  <c r="P62" i="6" s="1"/>
  <c r="O54" i="6"/>
  <c r="P54" i="6" s="1"/>
  <c r="O46" i="6"/>
  <c r="O38" i="6"/>
  <c r="P38" i="6" s="1"/>
  <c r="O30" i="6"/>
  <c r="P30" i="6" s="1"/>
  <c r="O22" i="6"/>
  <c r="P22" i="6" s="1"/>
  <c r="O597" i="6"/>
  <c r="P597" i="6" s="1"/>
  <c r="O589" i="6"/>
  <c r="P589" i="6" s="1"/>
  <c r="O581" i="6"/>
  <c r="P581" i="6" s="1"/>
  <c r="O573" i="6"/>
  <c r="P573" i="6" s="1"/>
  <c r="O565" i="6"/>
  <c r="P565" i="6" s="1"/>
  <c r="O557" i="6"/>
  <c r="P557" i="6" s="1"/>
  <c r="O549" i="6"/>
  <c r="P549" i="6" s="1"/>
  <c r="O541" i="6"/>
  <c r="P541" i="6" s="1"/>
  <c r="O533" i="6"/>
  <c r="P533" i="6" s="1"/>
  <c r="O525" i="6"/>
  <c r="P525" i="6" s="1"/>
  <c r="O517" i="6"/>
  <c r="P517" i="6" s="1"/>
  <c r="O509" i="6"/>
  <c r="P509" i="6" s="1"/>
  <c r="O501" i="6"/>
  <c r="P501" i="6" s="1"/>
  <c r="O493" i="6"/>
  <c r="P493" i="6" s="1"/>
  <c r="O485" i="6"/>
  <c r="P485" i="6" s="1"/>
  <c r="O477" i="6"/>
  <c r="P477" i="6" s="1"/>
  <c r="O469" i="6"/>
  <c r="P469" i="6" s="1"/>
  <c r="O461" i="6"/>
  <c r="P461" i="6" s="1"/>
  <c r="O453" i="6"/>
  <c r="P453" i="6" s="1"/>
  <c r="O445" i="6"/>
  <c r="P445" i="6" s="1"/>
  <c r="O437" i="6"/>
  <c r="P437" i="6" s="1"/>
  <c r="O429" i="6"/>
  <c r="P429" i="6" s="1"/>
  <c r="O421" i="6"/>
  <c r="P421" i="6" s="1"/>
  <c r="O413" i="6"/>
  <c r="P413" i="6" s="1"/>
  <c r="O405" i="6"/>
  <c r="P405" i="6" s="1"/>
  <c r="O397" i="6"/>
  <c r="P397" i="6" s="1"/>
  <c r="O389" i="6"/>
  <c r="P389" i="6" s="1"/>
  <c r="O381" i="6"/>
  <c r="P381" i="6" s="1"/>
  <c r="O373" i="6"/>
  <c r="P373" i="6" s="1"/>
  <c r="O365" i="6"/>
  <c r="P365" i="6" s="1"/>
  <c r="O357" i="6"/>
  <c r="P357" i="6" s="1"/>
  <c r="O349" i="6"/>
  <c r="P349" i="6" s="1"/>
  <c r="O341" i="6"/>
  <c r="P341" i="6" s="1"/>
  <c r="O333" i="6"/>
  <c r="P333" i="6" s="1"/>
  <c r="O325" i="6"/>
  <c r="P325" i="6" s="1"/>
  <c r="O317" i="6"/>
  <c r="P317" i="6" s="1"/>
  <c r="O309" i="6"/>
  <c r="P309" i="6" s="1"/>
  <c r="O301" i="6"/>
  <c r="P301" i="6" s="1"/>
  <c r="O293" i="6"/>
  <c r="P293" i="6" s="1"/>
  <c r="O285" i="6"/>
  <c r="P285" i="6" s="1"/>
  <c r="O277" i="6"/>
  <c r="P277" i="6" s="1"/>
  <c r="O269" i="6"/>
  <c r="P269" i="6" s="1"/>
  <c r="O261" i="6"/>
  <c r="P261" i="6" s="1"/>
  <c r="O253" i="6"/>
  <c r="P253" i="6" s="1"/>
  <c r="O245" i="6"/>
  <c r="P245" i="6" s="1"/>
  <c r="O237" i="6"/>
  <c r="P237" i="6" s="1"/>
  <c r="O229" i="6"/>
  <c r="P229" i="6" s="1"/>
  <c r="O221" i="6"/>
  <c r="P221" i="6" s="1"/>
  <c r="O213" i="6"/>
  <c r="P213" i="6" s="1"/>
  <c r="O205" i="6"/>
  <c r="P205" i="6" s="1"/>
  <c r="O197" i="6"/>
  <c r="P197" i="6" s="1"/>
  <c r="O189" i="6"/>
  <c r="P189" i="6" s="1"/>
  <c r="O181" i="6"/>
  <c r="P181" i="6" s="1"/>
  <c r="O173" i="6"/>
  <c r="P173" i="6" s="1"/>
  <c r="O165" i="6"/>
  <c r="P165" i="6" s="1"/>
  <c r="O157" i="6"/>
  <c r="P157" i="6" s="1"/>
  <c r="O149" i="6"/>
  <c r="P149" i="6" s="1"/>
  <c r="O141" i="6"/>
  <c r="P141" i="6" s="1"/>
  <c r="O133" i="6"/>
  <c r="P133" i="6" s="1"/>
  <c r="O125" i="6"/>
  <c r="P125" i="6" s="1"/>
  <c r="O117" i="6"/>
  <c r="P117" i="6" s="1"/>
  <c r="O109" i="6"/>
  <c r="P109" i="6" s="1"/>
  <c r="O101" i="6"/>
  <c r="P101" i="6" s="1"/>
  <c r="O93" i="6"/>
  <c r="P93" i="6" s="1"/>
  <c r="O4" i="6"/>
  <c r="P4" i="6" s="1"/>
  <c r="O21" i="6"/>
  <c r="P21" i="6" s="1"/>
  <c r="O595" i="6"/>
  <c r="P595" i="6" s="1"/>
  <c r="O579" i="6"/>
  <c r="P579" i="6" s="1"/>
  <c r="O571" i="6"/>
  <c r="P571" i="6" s="1"/>
  <c r="O563" i="6"/>
  <c r="P563" i="6" s="1"/>
  <c r="O555" i="6"/>
  <c r="P555" i="6" s="1"/>
  <c r="O539" i="6"/>
  <c r="P539" i="6" s="1"/>
  <c r="O531" i="6"/>
  <c r="P531" i="6" s="1"/>
  <c r="O523" i="6"/>
  <c r="P523" i="6" s="1"/>
  <c r="O515" i="6"/>
  <c r="P515" i="6" s="1"/>
  <c r="O507" i="6"/>
  <c r="P507" i="6" s="1"/>
  <c r="O499" i="6"/>
  <c r="P499" i="6" s="1"/>
  <c r="O483" i="6"/>
  <c r="P483" i="6" s="1"/>
  <c r="O475" i="6"/>
  <c r="P475" i="6" s="1"/>
  <c r="O467" i="6"/>
  <c r="P467" i="6" s="1"/>
  <c r="O459" i="6"/>
  <c r="P459" i="6" s="1"/>
  <c r="O451" i="6"/>
  <c r="P451" i="6" s="1"/>
  <c r="O443" i="6"/>
  <c r="P443" i="6" s="1"/>
  <c r="O435" i="6"/>
  <c r="P435" i="6" s="1"/>
  <c r="O427" i="6"/>
  <c r="P427" i="6" s="1"/>
  <c r="O419" i="6"/>
  <c r="P419" i="6" s="1"/>
  <c r="O411" i="6"/>
  <c r="P411" i="6" s="1"/>
  <c r="O403" i="6"/>
  <c r="P403" i="6" s="1"/>
  <c r="O395" i="6"/>
  <c r="P395" i="6" s="1"/>
  <c r="O387" i="6"/>
  <c r="P387" i="6" s="1"/>
  <c r="O379" i="6"/>
  <c r="P379" i="6" s="1"/>
  <c r="O371" i="6"/>
  <c r="P371" i="6" s="1"/>
  <c r="O363" i="6"/>
  <c r="P363" i="6" s="1"/>
  <c r="O355" i="6"/>
  <c r="P355" i="6" s="1"/>
  <c r="O347" i="6"/>
  <c r="P347" i="6" s="1"/>
  <c r="O339" i="6"/>
  <c r="P339" i="6" s="1"/>
  <c r="O331" i="6"/>
  <c r="P331" i="6" s="1"/>
  <c r="O323" i="6"/>
  <c r="P323" i="6" s="1"/>
  <c r="O315" i="6"/>
  <c r="P315" i="6" s="1"/>
  <c r="O307" i="6"/>
  <c r="P307" i="6" s="1"/>
  <c r="O299" i="6"/>
  <c r="P299" i="6" s="1"/>
  <c r="O291" i="6"/>
  <c r="P291" i="6" s="1"/>
  <c r="O283" i="6"/>
  <c r="P283" i="6" s="1"/>
  <c r="O275" i="6"/>
  <c r="P275" i="6" s="1"/>
  <c r="O267" i="6"/>
  <c r="P267" i="6" s="1"/>
  <c r="O259" i="6"/>
  <c r="P259" i="6" s="1"/>
  <c r="O251" i="6"/>
  <c r="P251" i="6" s="1"/>
  <c r="O243" i="6"/>
  <c r="P243" i="6" s="1"/>
  <c r="O235" i="6"/>
  <c r="P235" i="6" s="1"/>
  <c r="O227" i="6"/>
  <c r="P227" i="6" s="1"/>
  <c r="O219" i="6"/>
  <c r="P219" i="6" s="1"/>
  <c r="O211" i="6"/>
  <c r="P211" i="6" s="1"/>
  <c r="O203" i="6"/>
  <c r="P203" i="6" s="1"/>
  <c r="O195" i="6"/>
  <c r="P195" i="6" s="1"/>
  <c r="O187" i="6"/>
  <c r="P187" i="6" s="1"/>
  <c r="O179" i="6"/>
  <c r="P179" i="6" s="1"/>
  <c r="O171" i="6"/>
  <c r="P171" i="6" s="1"/>
  <c r="O163" i="6"/>
  <c r="P163" i="6" s="1"/>
  <c r="O155" i="6"/>
  <c r="P155" i="6" s="1"/>
  <c r="O147" i="6"/>
  <c r="P147" i="6" s="1"/>
  <c r="O131" i="6"/>
  <c r="P131" i="6" s="1"/>
  <c r="O123" i="6"/>
  <c r="P123" i="6" s="1"/>
  <c r="O115" i="6"/>
  <c r="P115" i="6" s="1"/>
  <c r="O107" i="6"/>
  <c r="P107" i="6" s="1"/>
  <c r="O99" i="6"/>
  <c r="P99" i="6" s="1"/>
  <c r="O91" i="6"/>
  <c r="P91" i="6" s="1"/>
  <c r="O83" i="6"/>
  <c r="P83" i="6" s="1"/>
  <c r="O75" i="6"/>
  <c r="P75" i="6" s="1"/>
  <c r="O67" i="6"/>
  <c r="P67" i="6" s="1"/>
  <c r="O59" i="6"/>
  <c r="P59" i="6" s="1"/>
  <c r="O51" i="6"/>
  <c r="P51" i="6" s="1"/>
  <c r="O43" i="6"/>
  <c r="P43" i="6" s="1"/>
  <c r="O35" i="6"/>
  <c r="P35" i="6" s="1"/>
  <c r="O27" i="6"/>
  <c r="P27" i="6" s="1"/>
  <c r="O547" i="6"/>
  <c r="P547" i="6" s="1"/>
  <c r="O594" i="6"/>
  <c r="P594" i="6" s="1"/>
  <c r="O570" i="6"/>
  <c r="P570" i="6" s="1"/>
  <c r="O554" i="6"/>
  <c r="P554" i="6" s="1"/>
  <c r="O530" i="6"/>
  <c r="P530" i="6" s="1"/>
  <c r="O514" i="6"/>
  <c r="P514" i="6" s="1"/>
  <c r="O498" i="6"/>
  <c r="P498" i="6" s="1"/>
  <c r="O482" i="6"/>
  <c r="P482" i="6" s="1"/>
  <c r="O458" i="6"/>
  <c r="P458" i="6" s="1"/>
  <c r="O442" i="6"/>
  <c r="P442" i="6" s="1"/>
  <c r="O434" i="6"/>
  <c r="P434" i="6" s="1"/>
  <c r="O418" i="6"/>
  <c r="P418" i="6" s="1"/>
  <c r="O410" i="6"/>
  <c r="P410" i="6" s="1"/>
  <c r="O402" i="6"/>
  <c r="P402" i="6" s="1"/>
  <c r="O386" i="6"/>
  <c r="P386" i="6" s="1"/>
  <c r="O378" i="6"/>
  <c r="P378" i="6" s="1"/>
  <c r="O370" i="6"/>
  <c r="P370" i="6" s="1"/>
  <c r="O362" i="6"/>
  <c r="P362" i="6" s="1"/>
  <c r="O354" i="6"/>
  <c r="P354" i="6" s="1"/>
  <c r="O346" i="6"/>
  <c r="P346" i="6" s="1"/>
  <c r="O338" i="6"/>
  <c r="P338" i="6" s="1"/>
  <c r="O330" i="6"/>
  <c r="P330" i="6" s="1"/>
  <c r="O322" i="6"/>
  <c r="P322" i="6" s="1"/>
  <c r="O314" i="6"/>
  <c r="P314" i="6" s="1"/>
  <c r="O306" i="6"/>
  <c r="P306" i="6" s="1"/>
  <c r="O298" i="6"/>
  <c r="P298" i="6" s="1"/>
  <c r="O290" i="6"/>
  <c r="P290" i="6" s="1"/>
  <c r="O274" i="6"/>
  <c r="P274" i="6" s="1"/>
  <c r="O266" i="6"/>
  <c r="P266" i="6" s="1"/>
  <c r="O258" i="6"/>
  <c r="P258" i="6" s="1"/>
  <c r="O250" i="6"/>
  <c r="P250" i="6" s="1"/>
  <c r="O242" i="6"/>
  <c r="P242" i="6" s="1"/>
  <c r="O234" i="6"/>
  <c r="P234" i="6" s="1"/>
  <c r="O226" i="6"/>
  <c r="P226" i="6" s="1"/>
  <c r="O218" i="6"/>
  <c r="P218" i="6" s="1"/>
  <c r="O210" i="6"/>
  <c r="P210" i="6" s="1"/>
  <c r="O202" i="6"/>
  <c r="P202" i="6" s="1"/>
  <c r="O194" i="6"/>
  <c r="P194" i="6" s="1"/>
  <c r="O186" i="6"/>
  <c r="P186" i="6" s="1"/>
  <c r="O178" i="6"/>
  <c r="P178" i="6" s="1"/>
  <c r="O170" i="6"/>
  <c r="P170" i="6" s="1"/>
  <c r="O162" i="6"/>
  <c r="P162" i="6" s="1"/>
  <c r="O154" i="6"/>
  <c r="P154" i="6" s="1"/>
  <c r="O146" i="6"/>
  <c r="P146" i="6" s="1"/>
  <c r="O138" i="6"/>
  <c r="P138" i="6" s="1"/>
  <c r="O130" i="6"/>
  <c r="P130" i="6" s="1"/>
  <c r="O122" i="6"/>
  <c r="P122" i="6" s="1"/>
  <c r="O114" i="6"/>
  <c r="P114" i="6" s="1"/>
  <c r="O106" i="6"/>
  <c r="P106" i="6" s="1"/>
  <c r="O98" i="6"/>
  <c r="P98" i="6" s="1"/>
  <c r="O90" i="6"/>
  <c r="P90" i="6" s="1"/>
  <c r="O82" i="6"/>
  <c r="P82" i="6" s="1"/>
  <c r="O74" i="6"/>
  <c r="P74" i="6" s="1"/>
  <c r="O66" i="6"/>
  <c r="P66" i="6" s="1"/>
  <c r="O58" i="6"/>
  <c r="P58" i="6" s="1"/>
  <c r="O50" i="6"/>
  <c r="P50" i="6" s="1"/>
  <c r="O42" i="6"/>
  <c r="P42" i="6" s="1"/>
  <c r="O587" i="6"/>
  <c r="P587" i="6" s="1"/>
  <c r="O491" i="6"/>
  <c r="P491" i="6" s="1"/>
  <c r="O586" i="6"/>
  <c r="P586" i="6" s="1"/>
  <c r="O578" i="6"/>
  <c r="P578" i="6" s="1"/>
  <c r="O562" i="6"/>
  <c r="P562" i="6" s="1"/>
  <c r="O546" i="6"/>
  <c r="P546" i="6" s="1"/>
  <c r="O538" i="6"/>
  <c r="P538" i="6" s="1"/>
  <c r="O522" i="6"/>
  <c r="P522" i="6" s="1"/>
  <c r="O506" i="6"/>
  <c r="P506" i="6" s="1"/>
  <c r="O490" i="6"/>
  <c r="P490" i="6" s="1"/>
  <c r="O474" i="6"/>
  <c r="P474" i="6" s="1"/>
  <c r="O466" i="6"/>
  <c r="P466" i="6" s="1"/>
  <c r="O450" i="6"/>
  <c r="P450" i="6" s="1"/>
  <c r="O426" i="6"/>
  <c r="P426" i="6" s="1"/>
  <c r="O394" i="6"/>
  <c r="P394" i="6" s="1"/>
  <c r="O282" i="6"/>
  <c r="P282" i="6" s="1"/>
  <c r="O85" i="6"/>
  <c r="P85" i="6" s="1"/>
  <c r="O77" i="6"/>
  <c r="P77" i="6" s="1"/>
  <c r="O69" i="6"/>
  <c r="P69" i="6" s="1"/>
  <c r="O61" i="6"/>
  <c r="P61" i="6" s="1"/>
  <c r="O53" i="6"/>
  <c r="P53" i="6" s="1"/>
  <c r="O45" i="6"/>
  <c r="P45" i="6" s="1"/>
  <c r="O37" i="6"/>
  <c r="P37" i="6" s="1"/>
  <c r="O29" i="6"/>
  <c r="P29" i="6" s="1"/>
  <c r="O14" i="6"/>
  <c r="P14" i="6" s="1"/>
  <c r="O6" i="6"/>
  <c r="P6" i="6" s="1"/>
  <c r="O596" i="6"/>
  <c r="P596" i="6" s="1"/>
  <c r="O588" i="6"/>
  <c r="P588" i="6" s="1"/>
  <c r="O580" i="6"/>
  <c r="P580" i="6" s="1"/>
  <c r="O572" i="6"/>
  <c r="P572" i="6" s="1"/>
  <c r="O564" i="6"/>
  <c r="P564" i="6" s="1"/>
  <c r="O556" i="6"/>
  <c r="P556" i="6" s="1"/>
  <c r="O548" i="6"/>
  <c r="P548" i="6" s="1"/>
  <c r="O540" i="6"/>
  <c r="P540" i="6" s="1"/>
  <c r="O532" i="6"/>
  <c r="P532" i="6" s="1"/>
  <c r="O524" i="6"/>
  <c r="P524" i="6" s="1"/>
  <c r="O516" i="6"/>
  <c r="P516" i="6" s="1"/>
  <c r="O508" i="6"/>
  <c r="P508" i="6" s="1"/>
  <c r="O500" i="6"/>
  <c r="P500" i="6" s="1"/>
  <c r="O492" i="6"/>
  <c r="P492" i="6" s="1"/>
  <c r="O484" i="6"/>
  <c r="P484" i="6" s="1"/>
  <c r="O476" i="6"/>
  <c r="P476" i="6" s="1"/>
  <c r="O468" i="6"/>
  <c r="P468" i="6" s="1"/>
  <c r="O460" i="6"/>
  <c r="P460" i="6" s="1"/>
  <c r="O452" i="6"/>
  <c r="P452" i="6" s="1"/>
  <c r="O444" i="6"/>
  <c r="P444" i="6" s="1"/>
  <c r="O436" i="6"/>
  <c r="P436" i="6" s="1"/>
  <c r="O428" i="6"/>
  <c r="P428" i="6" s="1"/>
  <c r="O420" i="6"/>
  <c r="P420" i="6" s="1"/>
  <c r="O412" i="6"/>
  <c r="P412" i="6" s="1"/>
  <c r="O404" i="6"/>
  <c r="P404" i="6" s="1"/>
  <c r="O396" i="6"/>
  <c r="P396" i="6" s="1"/>
  <c r="O388" i="6"/>
  <c r="P388" i="6" s="1"/>
  <c r="O380" i="6"/>
  <c r="P380" i="6" s="1"/>
  <c r="O372" i="6"/>
  <c r="P372" i="6" s="1"/>
  <c r="O364" i="6"/>
  <c r="P364" i="6" s="1"/>
  <c r="O356" i="6"/>
  <c r="P356" i="6" s="1"/>
  <c r="O348" i="6"/>
  <c r="P348" i="6" s="1"/>
  <c r="O340" i="6"/>
  <c r="P340" i="6" s="1"/>
  <c r="O332" i="6"/>
  <c r="P332" i="6" s="1"/>
  <c r="O324" i="6"/>
  <c r="P324" i="6" s="1"/>
  <c r="O316" i="6"/>
  <c r="P316" i="6" s="1"/>
  <c r="O308" i="6"/>
  <c r="P308" i="6" s="1"/>
  <c r="O300" i="6"/>
  <c r="P300" i="6" s="1"/>
  <c r="O292" i="6"/>
  <c r="P292" i="6" s="1"/>
  <c r="O284" i="6"/>
  <c r="P284" i="6" s="1"/>
  <c r="O276" i="6"/>
  <c r="P276" i="6" s="1"/>
  <c r="O268" i="6"/>
  <c r="P268" i="6" s="1"/>
  <c r="O260" i="6"/>
  <c r="P260" i="6" s="1"/>
  <c r="O252" i="6"/>
  <c r="P252" i="6" s="1"/>
  <c r="O244" i="6"/>
  <c r="P244" i="6" s="1"/>
  <c r="O236" i="6"/>
  <c r="P236" i="6" s="1"/>
  <c r="O228" i="6"/>
  <c r="P228" i="6" s="1"/>
  <c r="O220" i="6"/>
  <c r="P220" i="6" s="1"/>
  <c r="O212" i="6"/>
  <c r="P212" i="6" s="1"/>
  <c r="O204" i="6"/>
  <c r="P204" i="6" s="1"/>
  <c r="O196" i="6"/>
  <c r="P196" i="6" s="1"/>
  <c r="O188" i="6"/>
  <c r="P188" i="6" s="1"/>
  <c r="O180" i="6"/>
  <c r="P180" i="6" s="1"/>
  <c r="O172" i="6"/>
  <c r="P172" i="6" s="1"/>
  <c r="O164" i="6"/>
  <c r="P164" i="6" s="1"/>
  <c r="O156" i="6"/>
  <c r="P156" i="6" s="1"/>
  <c r="O148" i="6"/>
  <c r="P148" i="6" s="1"/>
  <c r="O140" i="6"/>
  <c r="P140" i="6" s="1"/>
  <c r="O132" i="6"/>
  <c r="P132" i="6" s="1"/>
  <c r="O124" i="6"/>
  <c r="P124" i="6" s="1"/>
  <c r="O116" i="6"/>
  <c r="P116" i="6" s="1"/>
  <c r="O108" i="6"/>
  <c r="P108" i="6" s="1"/>
  <c r="O100" i="6"/>
  <c r="P100" i="6" s="1"/>
  <c r="O92" i="6"/>
  <c r="P92" i="6" s="1"/>
  <c r="O84" i="6"/>
  <c r="P84" i="6" s="1"/>
  <c r="O76" i="6"/>
  <c r="P76" i="6" s="1"/>
  <c r="O68" i="6"/>
  <c r="P68" i="6" s="1"/>
  <c r="O60" i="6"/>
  <c r="P60" i="6" s="1"/>
  <c r="O52" i="6"/>
  <c r="P52" i="6" s="1"/>
  <c r="O44" i="6"/>
  <c r="P44" i="6" s="1"/>
  <c r="O36" i="6"/>
  <c r="P36" i="6" s="1"/>
  <c r="O28" i="6"/>
  <c r="P28" i="6" s="1"/>
  <c r="O13" i="6"/>
  <c r="P13" i="6" s="1"/>
  <c r="O5" i="6"/>
  <c r="P5" i="6" s="1"/>
  <c r="O593" i="6"/>
  <c r="P593" i="6" s="1"/>
  <c r="O585" i="6"/>
  <c r="P585" i="6" s="1"/>
  <c r="O577" i="6"/>
  <c r="P577" i="6" s="1"/>
  <c r="O569" i="6"/>
  <c r="P569" i="6" s="1"/>
  <c r="O561" i="6"/>
  <c r="P561" i="6" s="1"/>
  <c r="O553" i="6"/>
  <c r="P553" i="6" s="1"/>
  <c r="O545" i="6"/>
  <c r="P545" i="6" s="1"/>
  <c r="O537" i="6"/>
  <c r="P537" i="6" s="1"/>
  <c r="O529" i="6"/>
  <c r="P529" i="6" s="1"/>
  <c r="O521" i="6"/>
  <c r="P521" i="6" s="1"/>
  <c r="O513" i="6"/>
  <c r="P513" i="6" s="1"/>
  <c r="O505" i="6"/>
  <c r="P505" i="6" s="1"/>
  <c r="O497" i="6"/>
  <c r="P497" i="6" s="1"/>
  <c r="O489" i="6"/>
  <c r="P489" i="6" s="1"/>
  <c r="O481" i="6"/>
  <c r="P481" i="6" s="1"/>
  <c r="O473" i="6"/>
  <c r="P473" i="6" s="1"/>
  <c r="O465" i="6"/>
  <c r="P465" i="6" s="1"/>
  <c r="O457" i="6"/>
  <c r="P457" i="6" s="1"/>
  <c r="O449" i="6"/>
  <c r="P449" i="6" s="1"/>
  <c r="O441" i="6"/>
  <c r="P441" i="6" s="1"/>
  <c r="O433" i="6"/>
  <c r="P433" i="6" s="1"/>
  <c r="O425" i="6"/>
  <c r="P425" i="6" s="1"/>
  <c r="O417" i="6"/>
  <c r="P417" i="6" s="1"/>
  <c r="O409" i="6"/>
  <c r="P409" i="6" s="1"/>
  <c r="O401" i="6"/>
  <c r="P401" i="6" s="1"/>
  <c r="O393" i="6"/>
  <c r="P393" i="6" s="1"/>
  <c r="O385" i="6"/>
  <c r="P385" i="6" s="1"/>
  <c r="O377" i="6"/>
  <c r="P377" i="6" s="1"/>
  <c r="O369" i="6"/>
  <c r="P369" i="6" s="1"/>
  <c r="O361" i="6"/>
  <c r="P361" i="6" s="1"/>
  <c r="O353" i="6"/>
  <c r="P353" i="6" s="1"/>
  <c r="O345" i="6"/>
  <c r="P345" i="6" s="1"/>
  <c r="O337" i="6"/>
  <c r="P337" i="6" s="1"/>
  <c r="O329" i="6"/>
  <c r="P329" i="6" s="1"/>
  <c r="O321" i="6"/>
  <c r="P321" i="6" s="1"/>
  <c r="O313" i="6"/>
  <c r="P313" i="6" s="1"/>
  <c r="O305" i="6"/>
  <c r="P305" i="6" s="1"/>
  <c r="O297" i="6"/>
  <c r="P297" i="6" s="1"/>
  <c r="O289" i="6"/>
  <c r="P289" i="6" s="1"/>
  <c r="O281" i="6"/>
  <c r="P281" i="6" s="1"/>
  <c r="O273" i="6"/>
  <c r="P273" i="6" s="1"/>
  <c r="O265" i="6"/>
  <c r="P265" i="6" s="1"/>
  <c r="O257" i="6"/>
  <c r="P257" i="6" s="1"/>
  <c r="O249" i="6"/>
  <c r="P249" i="6" s="1"/>
  <c r="O241" i="6"/>
  <c r="P241" i="6" s="1"/>
  <c r="O233" i="6"/>
  <c r="P233" i="6" s="1"/>
  <c r="O225" i="6"/>
  <c r="P225" i="6" s="1"/>
  <c r="O217" i="6"/>
  <c r="P217" i="6" s="1"/>
  <c r="O209" i="6"/>
  <c r="P209" i="6" s="1"/>
  <c r="O201" i="6"/>
  <c r="P201" i="6" s="1"/>
  <c r="O193" i="6"/>
  <c r="P193" i="6" s="1"/>
  <c r="O185" i="6"/>
  <c r="P185" i="6" s="1"/>
  <c r="O177" i="6"/>
  <c r="P177" i="6" s="1"/>
  <c r="O169" i="6"/>
  <c r="P169" i="6" s="1"/>
  <c r="O161" i="6"/>
  <c r="P161" i="6" s="1"/>
  <c r="O153" i="6"/>
  <c r="P153" i="6" s="1"/>
  <c r="O145" i="6"/>
  <c r="P145" i="6" s="1"/>
  <c r="O137" i="6"/>
  <c r="P137" i="6" s="1"/>
  <c r="O129" i="6"/>
  <c r="P129" i="6" s="1"/>
  <c r="O121" i="6"/>
  <c r="P121" i="6" s="1"/>
  <c r="O113" i="6"/>
  <c r="P113" i="6" s="1"/>
  <c r="O105" i="6"/>
  <c r="P105" i="6" s="1"/>
  <c r="O97" i="6"/>
  <c r="P97" i="6" s="1"/>
  <c r="O89" i="6"/>
  <c r="P89" i="6" s="1"/>
  <c r="O81" i="6"/>
  <c r="P81" i="6" s="1"/>
  <c r="O73" i="6"/>
  <c r="P73" i="6" s="1"/>
  <c r="O65" i="6"/>
  <c r="P65" i="6" s="1"/>
  <c r="O57" i="6"/>
  <c r="P57" i="6" s="1"/>
  <c r="O49" i="6"/>
  <c r="P49" i="6" s="1"/>
  <c r="O41" i="6"/>
  <c r="P41" i="6" s="1"/>
  <c r="O33" i="6"/>
  <c r="P33" i="6" s="1"/>
  <c r="O25" i="6"/>
  <c r="P25" i="6" s="1"/>
  <c r="O18" i="6"/>
  <c r="P18" i="6" s="1"/>
  <c r="O34" i="6"/>
  <c r="P34" i="6" s="1"/>
  <c r="O26" i="6"/>
  <c r="P26" i="6" s="1"/>
  <c r="O19" i="6"/>
  <c r="P19" i="6" s="1"/>
  <c r="O11" i="6"/>
  <c r="P11" i="6" s="1"/>
  <c r="O3" i="6"/>
  <c r="P3" i="6" s="1"/>
  <c r="O592" i="6"/>
  <c r="P592" i="6" s="1"/>
  <c r="O584" i="6"/>
  <c r="P584" i="6" s="1"/>
  <c r="O576" i="6"/>
  <c r="P576" i="6" s="1"/>
  <c r="O568" i="6"/>
  <c r="P568" i="6" s="1"/>
  <c r="O560" i="6"/>
  <c r="P560" i="6" s="1"/>
  <c r="O552" i="6"/>
  <c r="P552" i="6" s="1"/>
  <c r="O544" i="6"/>
  <c r="P544" i="6" s="1"/>
  <c r="O536" i="6"/>
  <c r="P536" i="6" s="1"/>
  <c r="O528" i="6"/>
  <c r="P528" i="6" s="1"/>
  <c r="O520" i="6"/>
  <c r="P520" i="6" s="1"/>
  <c r="O512" i="6"/>
  <c r="P512" i="6" s="1"/>
  <c r="O504" i="6"/>
  <c r="P504" i="6" s="1"/>
  <c r="O496" i="6"/>
  <c r="P496" i="6" s="1"/>
  <c r="O488" i="6"/>
  <c r="P488" i="6" s="1"/>
  <c r="O480" i="6"/>
  <c r="P480" i="6" s="1"/>
  <c r="O472" i="6"/>
  <c r="P472" i="6" s="1"/>
  <c r="O464" i="6"/>
  <c r="P464" i="6" s="1"/>
  <c r="O456" i="6"/>
  <c r="P456" i="6" s="1"/>
  <c r="O448" i="6"/>
  <c r="P448" i="6" s="1"/>
  <c r="O440" i="6"/>
  <c r="P440" i="6" s="1"/>
  <c r="O432" i="6"/>
  <c r="P432" i="6" s="1"/>
  <c r="O424" i="6"/>
  <c r="P424" i="6" s="1"/>
  <c r="O416" i="6"/>
  <c r="P416" i="6" s="1"/>
  <c r="O408" i="6"/>
  <c r="P408" i="6" s="1"/>
  <c r="O400" i="6"/>
  <c r="P400" i="6" s="1"/>
  <c r="O392" i="6"/>
  <c r="P392" i="6" s="1"/>
  <c r="O384" i="6"/>
  <c r="P384" i="6" s="1"/>
  <c r="O376" i="6"/>
  <c r="P376" i="6" s="1"/>
  <c r="O368" i="6"/>
  <c r="P368" i="6" s="1"/>
  <c r="O360" i="6"/>
  <c r="P360" i="6" s="1"/>
  <c r="O352" i="6"/>
  <c r="P352" i="6" s="1"/>
  <c r="O344" i="6"/>
  <c r="P344" i="6" s="1"/>
  <c r="O336" i="6"/>
  <c r="P336" i="6" s="1"/>
  <c r="O328" i="6"/>
  <c r="P328" i="6" s="1"/>
  <c r="O320" i="6"/>
  <c r="P320" i="6" s="1"/>
  <c r="O312" i="6"/>
  <c r="P312" i="6" s="1"/>
  <c r="O304" i="6"/>
  <c r="P304" i="6" s="1"/>
  <c r="O296" i="6"/>
  <c r="P296" i="6" s="1"/>
  <c r="O288" i="6"/>
  <c r="P288" i="6" s="1"/>
  <c r="O280" i="6"/>
  <c r="P280" i="6" s="1"/>
  <c r="O272" i="6"/>
  <c r="P272" i="6" s="1"/>
  <c r="O264" i="6"/>
  <c r="P264" i="6" s="1"/>
  <c r="O256" i="6"/>
  <c r="P256" i="6" s="1"/>
  <c r="O248" i="6"/>
  <c r="P248" i="6" s="1"/>
  <c r="O240" i="6"/>
  <c r="P240" i="6" s="1"/>
  <c r="O232" i="6"/>
  <c r="P232" i="6" s="1"/>
  <c r="O224" i="6"/>
  <c r="P224" i="6" s="1"/>
  <c r="O216" i="6"/>
  <c r="P216" i="6" s="1"/>
  <c r="O208" i="6"/>
  <c r="P208" i="6" s="1"/>
  <c r="O200" i="6"/>
  <c r="P200" i="6" s="1"/>
  <c r="O192" i="6"/>
  <c r="P192" i="6" s="1"/>
  <c r="O184" i="6"/>
  <c r="P184" i="6" s="1"/>
  <c r="O176" i="6"/>
  <c r="P176" i="6" s="1"/>
  <c r="O168" i="6"/>
  <c r="P168" i="6" s="1"/>
  <c r="O160" i="6"/>
  <c r="P160" i="6" s="1"/>
  <c r="O152" i="6"/>
  <c r="P152" i="6" s="1"/>
  <c r="O144" i="6"/>
  <c r="P144" i="6" s="1"/>
  <c r="O136" i="6"/>
  <c r="P136" i="6" s="1"/>
  <c r="O128" i="6"/>
  <c r="P128" i="6" s="1"/>
  <c r="O120" i="6"/>
  <c r="P120" i="6" s="1"/>
  <c r="O112" i="6"/>
  <c r="P112" i="6" s="1"/>
  <c r="O104" i="6"/>
  <c r="P104" i="6" s="1"/>
  <c r="O96" i="6"/>
  <c r="P96" i="6" s="1"/>
  <c r="O88" i="6"/>
  <c r="P88" i="6" s="1"/>
  <c r="O80" i="6"/>
  <c r="P80" i="6" s="1"/>
  <c r="O72" i="6"/>
  <c r="P72" i="6" s="1"/>
  <c r="O64" i="6"/>
  <c r="P64" i="6" s="1"/>
  <c r="O56" i="6"/>
  <c r="P56" i="6" s="1"/>
  <c r="O48" i="6"/>
  <c r="P48" i="6" s="1"/>
  <c r="O40" i="6"/>
  <c r="P40" i="6" s="1"/>
  <c r="O32" i="6"/>
  <c r="P32" i="6" s="1"/>
  <c r="O24" i="6"/>
  <c r="P24" i="6" s="1"/>
  <c r="O17" i="6"/>
  <c r="P17" i="6" s="1"/>
  <c r="O10" i="6"/>
  <c r="P10" i="6" s="1"/>
  <c r="O9" i="6"/>
  <c r="P9" i="6" s="1"/>
  <c r="O139" i="6"/>
  <c r="P139" i="6" s="1"/>
  <c r="P46" i="6"/>
</calcChain>
</file>

<file path=xl/sharedStrings.xml><?xml version="1.0" encoding="utf-8"?>
<sst xmlns="http://schemas.openxmlformats.org/spreadsheetml/2006/main" count="11278" uniqueCount="155">
  <si>
    <t>Alt</t>
  </si>
  <si>
    <t>Ost</t>
  </si>
  <si>
    <t>Müller</t>
  </si>
  <si>
    <t>Flasche</t>
  </si>
  <si>
    <t>Saft GmbH</t>
  </si>
  <si>
    <t>Nord</t>
  </si>
  <si>
    <t>Schmidt</t>
  </si>
  <si>
    <t>Faß</t>
  </si>
  <si>
    <t>Alkohol AG</t>
  </si>
  <si>
    <t>West</t>
  </si>
  <si>
    <t xml:space="preserve">Meier </t>
  </si>
  <si>
    <t>x</t>
  </si>
  <si>
    <t>Flott AG</t>
  </si>
  <si>
    <t>Schulz</t>
  </si>
  <si>
    <t>Getränke AG</t>
  </si>
  <si>
    <t>Süd</t>
  </si>
  <si>
    <t>Keil</t>
  </si>
  <si>
    <t>Pils</t>
  </si>
  <si>
    <t>Kölsch</t>
  </si>
  <si>
    <t>Millowitsch</t>
  </si>
  <si>
    <t>Stendaler Weg 23</t>
  </si>
  <si>
    <t>Schmalweg 9</t>
  </si>
  <si>
    <t>Maiersbacherweg 21</t>
  </si>
  <si>
    <t>Weberweg 54</t>
  </si>
  <si>
    <t>Unistr. 56</t>
  </si>
  <si>
    <t>Franz</t>
  </si>
  <si>
    <t>Hansestr. 75</t>
  </si>
  <si>
    <t>Ottokarl</t>
  </si>
  <si>
    <t>Johannisweg 9</t>
  </si>
  <si>
    <t>Gustav</t>
  </si>
  <si>
    <t>Mannheim</t>
  </si>
  <si>
    <t>Bielefelder Weg 2</t>
  </si>
  <si>
    <t>Anton</t>
  </si>
  <si>
    <t>Meier</t>
  </si>
  <si>
    <t>Berlin</t>
  </si>
  <si>
    <t>Schwalmweg 20</t>
  </si>
  <si>
    <t>Hans</t>
  </si>
  <si>
    <t>München</t>
  </si>
  <si>
    <t>Wannstr.6</t>
  </si>
  <si>
    <t>Otto</t>
  </si>
  <si>
    <t>Irlbeck</t>
  </si>
  <si>
    <t>Heidelberg</t>
  </si>
  <si>
    <t>Strasse</t>
  </si>
  <si>
    <t>Rudi</t>
  </si>
  <si>
    <t>Werner</t>
  </si>
  <si>
    <t>Mackscheidt</t>
  </si>
  <si>
    <t>Düsseldorf</t>
  </si>
  <si>
    <t>Albert</t>
  </si>
  <si>
    <t>Braun</t>
  </si>
  <si>
    <t>Stefan</t>
  </si>
  <si>
    <t>Malteser</t>
  </si>
  <si>
    <t>Plz</t>
  </si>
  <si>
    <t>Vorname</t>
  </si>
  <si>
    <t>Ludwigshafen</t>
  </si>
  <si>
    <t>Maier</t>
  </si>
  <si>
    <t>Ort</t>
  </si>
  <si>
    <t xml:space="preserve">Name </t>
  </si>
  <si>
    <t>Summe</t>
  </si>
  <si>
    <t>Zahl2</t>
  </si>
  <si>
    <t>Zahl1</t>
  </si>
  <si>
    <t>Rechnen in Excel</t>
  </si>
  <si>
    <t>Gemüse</t>
  </si>
  <si>
    <t>Fleisch</t>
  </si>
  <si>
    <t>Fisch</t>
  </si>
  <si>
    <t>Umsatz 2010</t>
  </si>
  <si>
    <t>Umsatz 2009</t>
  </si>
  <si>
    <t>Mitarbeiter</t>
  </si>
  <si>
    <t>Umsatzliste</t>
  </si>
  <si>
    <t>Brutto</t>
  </si>
  <si>
    <t>Ust</t>
  </si>
  <si>
    <t>Netto-
Umsatz</t>
  </si>
  <si>
    <t>Bestim-
mugsort</t>
  </si>
  <si>
    <t xml:space="preserve">Güte-
klasse </t>
  </si>
  <si>
    <t>Händler</t>
  </si>
  <si>
    <t>Interne Verr-Nr.</t>
  </si>
  <si>
    <t>Proben-wert</t>
  </si>
  <si>
    <t>Express</t>
  </si>
  <si>
    <t>Sonder-preis</t>
  </si>
  <si>
    <t>Preis</t>
  </si>
  <si>
    <t>Menge</t>
  </si>
  <si>
    <t>Gefäß</t>
  </si>
  <si>
    <t>Verkäufer</t>
  </si>
  <si>
    <t>Gebiet</t>
  </si>
  <si>
    <t>Produkt</t>
  </si>
  <si>
    <t>A</t>
  </si>
  <si>
    <t>Vertriebskanal</t>
  </si>
  <si>
    <t>F. Klaus</t>
  </si>
  <si>
    <t>Vertrieb</t>
  </si>
  <si>
    <t>NRW</t>
  </si>
  <si>
    <t>Region</t>
  </si>
  <si>
    <t>Stand</t>
  </si>
  <si>
    <t>I. Schwerz</t>
  </si>
  <si>
    <t xml:space="preserve">Kontrolleur </t>
  </si>
  <si>
    <t>J. Müller</t>
  </si>
  <si>
    <t>Bearbeiter</t>
  </si>
  <si>
    <t>Umsatz</t>
  </si>
  <si>
    <t>E</t>
  </si>
  <si>
    <t>0,91 - 1,00</t>
  </si>
  <si>
    <t>D</t>
  </si>
  <si>
    <t>0,58 - 0,90</t>
  </si>
  <si>
    <t>C</t>
  </si>
  <si>
    <t>0,46 - 0,57</t>
  </si>
  <si>
    <t>B</t>
  </si>
  <si>
    <t>0,34 - 0,45</t>
  </si>
  <si>
    <t>0,00 - 0,33</t>
  </si>
  <si>
    <t>Güteklasse</t>
  </si>
  <si>
    <t>untere Grenze</t>
  </si>
  <si>
    <t>Intervalle</t>
  </si>
  <si>
    <t>Kleeweg 9</t>
  </si>
  <si>
    <t>Hanssen</t>
  </si>
  <si>
    <t>Hamburg</t>
  </si>
  <si>
    <t>Rehweg 189</t>
  </si>
  <si>
    <t>Leitz</t>
  </si>
  <si>
    <t>Köln</t>
  </si>
  <si>
    <t>Schneestr. 5</t>
  </si>
  <si>
    <t>Zeppelin</t>
  </si>
  <si>
    <t>Wehstr. 87</t>
  </si>
  <si>
    <t>Steiner</t>
  </si>
  <si>
    <t>PLZ</t>
  </si>
  <si>
    <t>Str</t>
  </si>
  <si>
    <t>Namen</t>
  </si>
  <si>
    <t>betreuender
Mitarbeiter</t>
  </si>
  <si>
    <t>Händleradressen</t>
  </si>
  <si>
    <t>Adressen</t>
  </si>
  <si>
    <t>Name</t>
  </si>
  <si>
    <t>Gehalt</t>
  </si>
  <si>
    <t>Abteilung</t>
  </si>
  <si>
    <t>Kürzel</t>
  </si>
  <si>
    <t>rte</t>
  </si>
  <si>
    <t>SMa</t>
  </si>
  <si>
    <t>AMa</t>
  </si>
  <si>
    <t>ztr</t>
  </si>
  <si>
    <t>WMü</t>
  </si>
  <si>
    <t>RMa</t>
  </si>
  <si>
    <t>OBr</t>
  </si>
  <si>
    <t>HMa</t>
  </si>
  <si>
    <t>ASc</t>
  </si>
  <si>
    <t>GIr</t>
  </si>
  <si>
    <t>OMü</t>
  </si>
  <si>
    <t>FMe</t>
  </si>
  <si>
    <t>Zahl3</t>
  </si>
  <si>
    <t>Umsatzgebiet</t>
  </si>
  <si>
    <t>Einladung</t>
  </si>
  <si>
    <t>Deutschland</t>
  </si>
  <si>
    <t>England</t>
  </si>
  <si>
    <t>Schweiz</t>
  </si>
  <si>
    <t>Österreich</t>
  </si>
  <si>
    <t>Umsatz 2011 geplant</t>
  </si>
  <si>
    <t>Anzahl Buchungsposten</t>
  </si>
  <si>
    <t>Ldf Nr</t>
  </si>
  <si>
    <t>Schmitz</t>
  </si>
  <si>
    <t>Schildz</t>
  </si>
  <si>
    <t>Schnell GmbH</t>
  </si>
  <si>
    <t>Feeweg 19</t>
  </si>
  <si>
    <t>Schmidt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</si>
</sst>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€&quot;\ * #,##0.00_-;\-&quot;€&quot;\ * #,##0.00_-;_-&quot;€&quot;\ * &quot;-&quot;??_-;_-@_-"/>
    <numFmt numFmtId="164" formatCode="#,##0.00\ &quot;€&quot;;[Red]\-#,##0.00\ &quot;€&quot;"/>
    <numFmt numFmtId="165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3" fontId="0" fillId="0" borderId="0" xfId="0" applyNumberFormat="1"/>
    <xf numFmtId="165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1"/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2" borderId="0" xfId="1" applyFill="1"/>
    <xf numFmtId="0" fontId="1" fillId="0" borderId="0" xfId="1" applyFont="1"/>
    <xf numFmtId="164" fontId="1" fillId="0" borderId="0" xfId="1" applyNumberFormat="1"/>
    <xf numFmtId="0" fontId="2" fillId="0" borderId="0" xfId="1" applyFont="1"/>
    <xf numFmtId="4" fontId="1" fillId="0" borderId="0" xfId="1" applyNumberFormat="1"/>
    <xf numFmtId="4" fontId="1" fillId="0" borderId="0" xfId="1" applyNumberFormat="1" applyAlignment="1">
      <alignment horizontal="center"/>
    </xf>
    <xf numFmtId="3" fontId="1" fillId="0" borderId="0" xfId="1" applyNumberFormat="1"/>
    <xf numFmtId="165" fontId="1" fillId="0" borderId="0" xfId="1" applyNumberFormat="1"/>
    <xf numFmtId="0" fontId="1" fillId="0" borderId="0" xfId="1" applyAlignment="1">
      <alignment horizontal="center"/>
    </xf>
    <xf numFmtId="4" fontId="3" fillId="0" borderId="0" xfId="1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4" fontId="1" fillId="0" borderId="0" xfId="1" applyNumberFormat="1" applyFont="1" applyAlignment="1">
      <alignment vertical="center"/>
    </xf>
    <xf numFmtId="9" fontId="1" fillId="0" borderId="0" xfId="1" applyNumberFormat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4" fontId="1" fillId="0" borderId="0" xfId="1" applyNumberFormat="1" applyFont="1" applyAlignment="1">
      <alignment horizontal="left" vertical="center"/>
    </xf>
    <xf numFmtId="14" fontId="1" fillId="0" borderId="0" xfId="1" applyNumberFormat="1" applyAlignment="1">
      <alignment horizontal="center" vertical="center"/>
    </xf>
    <xf numFmtId="3" fontId="1" fillId="0" borderId="0" xfId="1" applyNumberFormat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0" fontId="1" fillId="0" borderId="0" xfId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2" fontId="1" fillId="0" borderId="0" xfId="1" applyNumberFormat="1"/>
    <xf numFmtId="0" fontId="1" fillId="0" borderId="2" xfId="1" applyBorder="1"/>
    <xf numFmtId="0" fontId="1" fillId="0" borderId="1" xfId="1" applyFont="1" applyBorder="1"/>
    <xf numFmtId="0" fontId="1" fillId="0" borderId="3" xfId="1" applyBorder="1"/>
    <xf numFmtId="0" fontId="1" fillId="0" borderId="4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6" xfId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9" fontId="0" fillId="0" borderId="0" xfId="0" applyNumberFormat="1" applyAlignment="1">
      <alignment vertical="center"/>
    </xf>
    <xf numFmtId="9" fontId="1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1" fillId="3" borderId="0" xfId="1" applyFill="1"/>
    <xf numFmtId="0" fontId="0" fillId="3" borderId="0" xfId="0" applyFill="1"/>
    <xf numFmtId="9" fontId="1" fillId="0" borderId="0" xfId="1" applyNumberFormat="1" applyFont="1" applyAlignment="1">
      <alignment horizontal="center" vertical="center"/>
    </xf>
    <xf numFmtId="0" fontId="0" fillId="0" borderId="0" xfId="0" applyFill="1"/>
    <xf numFmtId="44" fontId="1" fillId="0" borderId="0" xfId="1" applyNumberFormat="1"/>
    <xf numFmtId="4" fontId="2" fillId="0" borderId="0" xfId="0" applyNumberFormat="1" applyFont="1" applyAlignment="1">
      <alignment horizontal="right" vertical="center"/>
    </xf>
    <xf numFmtId="9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/>
    </xf>
    <xf numFmtId="4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J114"/>
  <sheetViews>
    <sheetView zoomScale="130" zoomScaleNormal="130" workbookViewId="0">
      <selection activeCell="C31" sqref="C31"/>
    </sheetView>
  </sheetViews>
  <sheetFormatPr baseColWidth="10" defaultRowHeight="12.75" x14ac:dyDescent="0.2"/>
  <cols>
    <col min="1" max="2" width="13.140625" style="5" customWidth="1"/>
    <col min="3" max="3" width="17.85546875" style="5" customWidth="1"/>
    <col min="4" max="4" width="10.42578125" style="5" customWidth="1"/>
    <col min="5" max="5" width="13.140625" style="5" customWidth="1"/>
    <col min="6" max="6" width="12.140625" style="5" customWidth="1"/>
    <col min="7" max="7" width="14" style="5" customWidth="1"/>
    <col min="8" max="8" width="10.7109375" style="5" customWidth="1"/>
    <col min="9" max="9" width="12.42578125" style="5" customWidth="1"/>
    <col min="10" max="16384" width="11.42578125" style="5"/>
  </cols>
  <sheetData>
    <row r="1" spans="1:4" x14ac:dyDescent="0.2">
      <c r="A1" s="10" t="s">
        <v>60</v>
      </c>
    </row>
    <row r="3" spans="1:4" x14ac:dyDescent="0.2">
      <c r="A3" s="10" t="s">
        <v>59</v>
      </c>
    </row>
    <row r="4" spans="1:4" x14ac:dyDescent="0.2">
      <c r="A4" s="5">
        <v>50</v>
      </c>
    </row>
    <row r="7" spans="1:4" x14ac:dyDescent="0.2">
      <c r="B7" s="10" t="s">
        <v>58</v>
      </c>
    </row>
    <row r="8" spans="1:4" x14ac:dyDescent="0.2">
      <c r="B8" s="5">
        <v>60</v>
      </c>
    </row>
    <row r="11" spans="1:4" x14ac:dyDescent="0.2">
      <c r="C11" s="10" t="s">
        <v>140</v>
      </c>
    </row>
    <row r="12" spans="1:4" x14ac:dyDescent="0.2">
      <c r="C12" s="5">
        <v>70</v>
      </c>
    </row>
    <row r="16" spans="1:4" x14ac:dyDescent="0.2">
      <c r="D16" s="10" t="s">
        <v>57</v>
      </c>
    </row>
    <row r="17" spans="1:10" x14ac:dyDescent="0.2">
      <c r="D17" s="5">
        <f>A4+B8+C12</f>
        <v>180</v>
      </c>
    </row>
    <row r="25" spans="1:10" s="9" customFormat="1" x14ac:dyDescent="0.2"/>
    <row r="27" spans="1:10" ht="13.5" thickBot="1" x14ac:dyDescent="0.25"/>
    <row r="28" spans="1:10" ht="18.75" customHeight="1" thickBot="1" x14ac:dyDescent="0.25">
      <c r="A28" s="8" t="s">
        <v>56</v>
      </c>
      <c r="B28" s="6" t="s">
        <v>52</v>
      </c>
      <c r="C28" s="6" t="s">
        <v>42</v>
      </c>
      <c r="D28" s="6" t="s">
        <v>51</v>
      </c>
      <c r="E28" s="6" t="s">
        <v>55</v>
      </c>
      <c r="F28" s="6" t="s">
        <v>126</v>
      </c>
      <c r="G28" s="6" t="s">
        <v>125</v>
      </c>
      <c r="H28" s="6" t="s">
        <v>127</v>
      </c>
      <c r="I28" s="6" t="s">
        <v>141</v>
      </c>
      <c r="J28" s="6" t="s">
        <v>142</v>
      </c>
    </row>
    <row r="29" spans="1:10" x14ac:dyDescent="0.2">
      <c r="A29" s="5" t="s">
        <v>54</v>
      </c>
      <c r="B29" s="5" t="s">
        <v>49</v>
      </c>
      <c r="C29" s="5" t="s">
        <v>38</v>
      </c>
      <c r="D29" s="5">
        <v>80003</v>
      </c>
      <c r="E29" s="5" t="s">
        <v>37</v>
      </c>
      <c r="F29" s="17" t="s">
        <v>128</v>
      </c>
      <c r="G29" s="56">
        <v>3524</v>
      </c>
      <c r="H29" s="17" t="s">
        <v>129</v>
      </c>
      <c r="I29" s="5" t="s">
        <v>143</v>
      </c>
      <c r="J29" s="17" t="s">
        <v>11</v>
      </c>
    </row>
    <row r="30" spans="1:10" x14ac:dyDescent="0.2">
      <c r="A30" s="5" t="s">
        <v>54</v>
      </c>
      <c r="B30" s="5" t="s">
        <v>47</v>
      </c>
      <c r="C30" s="5" t="s">
        <v>35</v>
      </c>
      <c r="D30" s="5">
        <v>67005</v>
      </c>
      <c r="E30" s="5" t="s">
        <v>53</v>
      </c>
      <c r="F30" s="17" t="s">
        <v>128</v>
      </c>
      <c r="G30" s="56">
        <v>6453</v>
      </c>
      <c r="H30" s="17" t="s">
        <v>130</v>
      </c>
      <c r="J30" s="17"/>
    </row>
    <row r="31" spans="1:10" x14ac:dyDescent="0.2">
      <c r="A31" s="5" t="s">
        <v>2</v>
      </c>
      <c r="B31" s="5" t="s">
        <v>44</v>
      </c>
      <c r="C31" s="5" t="s">
        <v>31</v>
      </c>
      <c r="D31" s="5">
        <v>10023</v>
      </c>
      <c r="E31" s="5" t="s">
        <v>34</v>
      </c>
      <c r="F31" s="17" t="s">
        <v>131</v>
      </c>
      <c r="G31" s="56">
        <v>4321</v>
      </c>
      <c r="H31" s="17" t="s">
        <v>132</v>
      </c>
      <c r="J31" s="17" t="s">
        <v>11</v>
      </c>
    </row>
    <row r="32" spans="1:10" x14ac:dyDescent="0.2">
      <c r="A32" s="5" t="s">
        <v>50</v>
      </c>
      <c r="B32" s="5" t="s">
        <v>43</v>
      </c>
      <c r="C32" s="5" t="s">
        <v>28</v>
      </c>
      <c r="D32" s="5">
        <v>10453</v>
      </c>
      <c r="E32" s="5" t="s">
        <v>34</v>
      </c>
      <c r="F32" s="17" t="s">
        <v>128</v>
      </c>
      <c r="G32" s="56">
        <v>1900</v>
      </c>
      <c r="H32" s="17" t="s">
        <v>133</v>
      </c>
      <c r="J32" s="17"/>
    </row>
    <row r="33" spans="1:10" x14ac:dyDescent="0.2">
      <c r="A33" s="5" t="s">
        <v>48</v>
      </c>
      <c r="B33" s="5" t="s">
        <v>39</v>
      </c>
      <c r="C33" s="5" t="s">
        <v>26</v>
      </c>
      <c r="D33" s="5">
        <v>40007</v>
      </c>
      <c r="E33" s="5" t="s">
        <v>46</v>
      </c>
      <c r="F33" s="17" t="s">
        <v>131</v>
      </c>
      <c r="G33" s="56">
        <v>2342</v>
      </c>
      <c r="H33" s="17" t="s">
        <v>134</v>
      </c>
      <c r="J33" s="17"/>
    </row>
    <row r="34" spans="1:10" x14ac:dyDescent="0.2">
      <c r="A34" s="5" t="s">
        <v>45</v>
      </c>
      <c r="B34" s="5" t="s">
        <v>36</v>
      </c>
      <c r="C34" s="5" t="s">
        <v>24</v>
      </c>
      <c r="D34" s="5">
        <v>80563</v>
      </c>
      <c r="E34" s="5" t="s">
        <v>37</v>
      </c>
      <c r="F34" s="17" t="s">
        <v>131</v>
      </c>
      <c r="G34" s="56">
        <v>3426</v>
      </c>
      <c r="H34" s="17" t="s">
        <v>135</v>
      </c>
      <c r="I34" s="5" t="s">
        <v>144</v>
      </c>
      <c r="J34" s="17" t="s">
        <v>11</v>
      </c>
    </row>
    <row r="35" spans="1:10" x14ac:dyDescent="0.2">
      <c r="A35" s="5" t="s">
        <v>6</v>
      </c>
      <c r="B35" s="5" t="s">
        <v>32</v>
      </c>
      <c r="C35" s="5" t="s">
        <v>23</v>
      </c>
      <c r="D35" s="5">
        <v>60002</v>
      </c>
      <c r="E35" s="5" t="s">
        <v>41</v>
      </c>
      <c r="F35" s="17" t="s">
        <v>128</v>
      </c>
      <c r="G35" s="56">
        <v>5652</v>
      </c>
      <c r="H35" s="17" t="s">
        <v>136</v>
      </c>
      <c r="J35" s="17" t="s">
        <v>11</v>
      </c>
    </row>
    <row r="36" spans="1:10" x14ac:dyDescent="0.2">
      <c r="A36" s="5" t="s">
        <v>40</v>
      </c>
      <c r="B36" s="5" t="s">
        <v>29</v>
      </c>
      <c r="C36" s="5" t="s">
        <v>22</v>
      </c>
      <c r="D36" s="5">
        <v>80017</v>
      </c>
      <c r="E36" s="5" t="s">
        <v>37</v>
      </c>
      <c r="F36" s="17" t="s">
        <v>128</v>
      </c>
      <c r="G36" s="56">
        <v>2136</v>
      </c>
      <c r="H36" s="17" t="s">
        <v>137</v>
      </c>
      <c r="J36" s="17" t="s">
        <v>11</v>
      </c>
    </row>
    <row r="37" spans="1:10" x14ac:dyDescent="0.2">
      <c r="A37" s="5" t="s">
        <v>2</v>
      </c>
      <c r="B37" s="5" t="s">
        <v>27</v>
      </c>
      <c r="C37" s="5" t="s">
        <v>21</v>
      </c>
      <c r="D37" s="5">
        <v>10065</v>
      </c>
      <c r="E37" s="5" t="s">
        <v>34</v>
      </c>
      <c r="F37" s="17" t="s">
        <v>131</v>
      </c>
      <c r="G37" s="56">
        <v>1367</v>
      </c>
      <c r="H37" s="17" t="s">
        <v>138</v>
      </c>
      <c r="I37" s="5" t="s">
        <v>145</v>
      </c>
      <c r="J37" s="17"/>
    </row>
    <row r="38" spans="1:10" x14ac:dyDescent="0.2">
      <c r="A38" s="5" t="s">
        <v>33</v>
      </c>
      <c r="B38" s="5" t="s">
        <v>25</v>
      </c>
      <c r="C38" s="5" t="s">
        <v>20</v>
      </c>
      <c r="D38" s="5">
        <v>68003</v>
      </c>
      <c r="E38" s="5" t="s">
        <v>30</v>
      </c>
      <c r="F38" s="17" t="s">
        <v>131</v>
      </c>
      <c r="G38" s="56">
        <v>7325</v>
      </c>
      <c r="H38" s="17" t="s">
        <v>139</v>
      </c>
      <c r="I38" s="5" t="s">
        <v>146</v>
      </c>
      <c r="J38" s="17" t="s">
        <v>11</v>
      </c>
    </row>
    <row r="56" spans="1:10" ht="13.5" thickBot="1" x14ac:dyDescent="0.25"/>
    <row r="57" spans="1:10" ht="13.5" thickBot="1" x14ac:dyDescent="0.25">
      <c r="A57" s="8" t="s">
        <v>56</v>
      </c>
      <c r="E57" s="7" t="s">
        <v>55</v>
      </c>
      <c r="F57" s="6" t="s">
        <v>126</v>
      </c>
      <c r="J57" s="6" t="s">
        <v>142</v>
      </c>
    </row>
    <row r="58" spans="1:10" x14ac:dyDescent="0.2">
      <c r="A58" s="5" t="s">
        <v>54</v>
      </c>
      <c r="E58" s="5" t="s">
        <v>37</v>
      </c>
      <c r="F58" s="17" t="s">
        <v>128</v>
      </c>
      <c r="J58" s="17" t="s">
        <v>11</v>
      </c>
    </row>
    <row r="59" spans="1:10" ht="13.5" thickBot="1" x14ac:dyDescent="0.25">
      <c r="A59" s="5" t="s">
        <v>54</v>
      </c>
      <c r="E59" s="5" t="s">
        <v>53</v>
      </c>
      <c r="F59" s="17" t="s">
        <v>128</v>
      </c>
      <c r="J59" s="17"/>
    </row>
    <row r="60" spans="1:10" ht="13.5" thickBot="1" x14ac:dyDescent="0.25">
      <c r="A60" s="5" t="s">
        <v>2</v>
      </c>
      <c r="B60" s="6" t="s">
        <v>52</v>
      </c>
      <c r="D60" s="6" t="s">
        <v>51</v>
      </c>
      <c r="E60" s="5" t="s">
        <v>34</v>
      </c>
      <c r="F60" s="17" t="s">
        <v>131</v>
      </c>
      <c r="G60" s="6" t="s">
        <v>125</v>
      </c>
      <c r="I60" s="6" t="s">
        <v>141</v>
      </c>
      <c r="J60" s="17" t="s">
        <v>11</v>
      </c>
    </row>
    <row r="61" spans="1:10" x14ac:dyDescent="0.2">
      <c r="A61" s="5" t="s">
        <v>50</v>
      </c>
      <c r="B61" s="5" t="s">
        <v>49</v>
      </c>
      <c r="D61" s="5">
        <v>80003</v>
      </c>
      <c r="E61" s="5" t="s">
        <v>34</v>
      </c>
      <c r="F61" s="17" t="s">
        <v>128</v>
      </c>
      <c r="G61" s="56">
        <v>3524</v>
      </c>
      <c r="I61" s="5" t="s">
        <v>143</v>
      </c>
      <c r="J61" s="17"/>
    </row>
    <row r="62" spans="1:10" x14ac:dyDescent="0.2">
      <c r="A62" s="5" t="s">
        <v>48</v>
      </c>
      <c r="B62" s="5" t="s">
        <v>47</v>
      </c>
      <c r="D62" s="5">
        <v>67005</v>
      </c>
      <c r="E62" s="5" t="s">
        <v>46</v>
      </c>
      <c r="F62" s="17" t="s">
        <v>131</v>
      </c>
      <c r="G62" s="56">
        <v>6453</v>
      </c>
      <c r="J62" s="17"/>
    </row>
    <row r="63" spans="1:10" ht="13.5" thickBot="1" x14ac:dyDescent="0.25">
      <c r="A63" s="5" t="s">
        <v>45</v>
      </c>
      <c r="B63" s="5" t="s">
        <v>44</v>
      </c>
      <c r="D63" s="5">
        <v>10023</v>
      </c>
      <c r="E63" s="5" t="s">
        <v>37</v>
      </c>
      <c r="F63" s="17" t="s">
        <v>131</v>
      </c>
      <c r="G63" s="56">
        <v>4321</v>
      </c>
      <c r="J63" s="17" t="s">
        <v>11</v>
      </c>
    </row>
    <row r="64" spans="1:10" ht="13.5" thickBot="1" x14ac:dyDescent="0.25">
      <c r="A64" s="5" t="s">
        <v>6</v>
      </c>
      <c r="B64" s="5" t="s">
        <v>43</v>
      </c>
      <c r="C64" s="6" t="s">
        <v>42</v>
      </c>
      <c r="D64" s="5">
        <v>10453</v>
      </c>
      <c r="E64" s="5" t="s">
        <v>41</v>
      </c>
      <c r="F64" s="17" t="s">
        <v>128</v>
      </c>
      <c r="G64" s="56">
        <v>1900</v>
      </c>
      <c r="H64" s="6" t="s">
        <v>127</v>
      </c>
      <c r="J64" s="17" t="s">
        <v>11</v>
      </c>
    </row>
    <row r="65" spans="1:10" x14ac:dyDescent="0.2">
      <c r="A65" s="5" t="s">
        <v>40</v>
      </c>
      <c r="B65" s="5" t="s">
        <v>39</v>
      </c>
      <c r="C65" s="5" t="s">
        <v>38</v>
      </c>
      <c r="D65" s="5">
        <v>40007</v>
      </c>
      <c r="E65" s="5" t="s">
        <v>37</v>
      </c>
      <c r="F65" s="17" t="s">
        <v>128</v>
      </c>
      <c r="G65" s="56">
        <v>2342</v>
      </c>
      <c r="H65" s="17" t="s">
        <v>129</v>
      </c>
      <c r="J65" s="17" t="s">
        <v>11</v>
      </c>
    </row>
    <row r="66" spans="1:10" x14ac:dyDescent="0.2">
      <c r="A66" s="5" t="s">
        <v>2</v>
      </c>
      <c r="B66" s="5" t="s">
        <v>36</v>
      </c>
      <c r="C66" s="5" t="s">
        <v>35</v>
      </c>
      <c r="D66" s="5">
        <v>80563</v>
      </c>
      <c r="E66" s="5" t="s">
        <v>34</v>
      </c>
      <c r="F66" s="17" t="s">
        <v>131</v>
      </c>
      <c r="G66" s="56">
        <v>3426</v>
      </c>
      <c r="H66" s="17" t="s">
        <v>130</v>
      </c>
      <c r="I66" s="5" t="s">
        <v>144</v>
      </c>
      <c r="J66" s="17"/>
    </row>
    <row r="67" spans="1:10" x14ac:dyDescent="0.2">
      <c r="A67" s="5" t="s">
        <v>33</v>
      </c>
      <c r="B67" s="5" t="s">
        <v>32</v>
      </c>
      <c r="C67" s="5" t="s">
        <v>31</v>
      </c>
      <c r="D67" s="5">
        <v>60002</v>
      </c>
      <c r="E67" s="5" t="s">
        <v>30</v>
      </c>
      <c r="F67" s="17" t="s">
        <v>131</v>
      </c>
      <c r="G67" s="56">
        <v>5652</v>
      </c>
      <c r="H67" s="17" t="s">
        <v>132</v>
      </c>
      <c r="J67" s="17" t="s">
        <v>11</v>
      </c>
    </row>
    <row r="68" spans="1:10" x14ac:dyDescent="0.2">
      <c r="B68" s="5" t="s">
        <v>29</v>
      </c>
      <c r="C68" s="5" t="s">
        <v>28</v>
      </c>
      <c r="D68" s="5">
        <v>80017</v>
      </c>
      <c r="G68" s="56">
        <v>2136</v>
      </c>
      <c r="H68" s="17" t="s">
        <v>133</v>
      </c>
    </row>
    <row r="69" spans="1:10" x14ac:dyDescent="0.2">
      <c r="B69" s="5" t="s">
        <v>27</v>
      </c>
      <c r="C69" s="5" t="s">
        <v>26</v>
      </c>
      <c r="D69" s="5">
        <v>10065</v>
      </c>
      <c r="G69" s="56">
        <v>1367</v>
      </c>
      <c r="H69" s="17" t="s">
        <v>134</v>
      </c>
      <c r="I69" s="5" t="s">
        <v>145</v>
      </c>
    </row>
    <row r="70" spans="1:10" x14ac:dyDescent="0.2">
      <c r="B70" s="5" t="s">
        <v>25</v>
      </c>
      <c r="C70" s="5" t="s">
        <v>24</v>
      </c>
      <c r="D70" s="5">
        <v>68003</v>
      </c>
      <c r="G70" s="56">
        <v>7325</v>
      </c>
      <c r="H70" s="17" t="s">
        <v>135</v>
      </c>
      <c r="I70" s="5" t="s">
        <v>146</v>
      </c>
    </row>
    <row r="71" spans="1:10" x14ac:dyDescent="0.2">
      <c r="C71" s="5" t="s">
        <v>23</v>
      </c>
      <c r="H71" s="17" t="s">
        <v>136</v>
      </c>
    </row>
    <row r="72" spans="1:10" x14ac:dyDescent="0.2">
      <c r="C72" s="5" t="s">
        <v>22</v>
      </c>
      <c r="H72" s="17" t="s">
        <v>137</v>
      </c>
    </row>
    <row r="73" spans="1:10" x14ac:dyDescent="0.2">
      <c r="C73" s="5" t="s">
        <v>21</v>
      </c>
      <c r="H73" s="17" t="s">
        <v>138</v>
      </c>
    </row>
    <row r="74" spans="1:10" x14ac:dyDescent="0.2">
      <c r="C74" s="5" t="s">
        <v>20</v>
      </c>
      <c r="H74" s="17" t="s">
        <v>139</v>
      </c>
    </row>
    <row r="79" spans="1:10" ht="13.5" thickBot="1" x14ac:dyDescent="0.25"/>
    <row r="80" spans="1:10" ht="13.5" thickBot="1" x14ac:dyDescent="0.25">
      <c r="A80" s="8" t="s">
        <v>123</v>
      </c>
    </row>
    <row r="82" spans="1:2" x14ac:dyDescent="0.2">
      <c r="A82" s="52" t="s">
        <v>124</v>
      </c>
      <c r="B82" s="5" t="s">
        <v>54</v>
      </c>
    </row>
    <row r="83" spans="1:2" x14ac:dyDescent="0.2">
      <c r="A83" s="5" t="s">
        <v>52</v>
      </c>
      <c r="B83" s="5" t="s">
        <v>49</v>
      </c>
    </row>
    <row r="84" spans="1:2" x14ac:dyDescent="0.2">
      <c r="A84" s="5" t="s">
        <v>119</v>
      </c>
      <c r="B84" s="5" t="s">
        <v>38</v>
      </c>
    </row>
    <row r="85" spans="1:2" x14ac:dyDescent="0.2">
      <c r="A85" s="5" t="s">
        <v>51</v>
      </c>
      <c r="B85" s="5">
        <v>80003</v>
      </c>
    </row>
    <row r="86" spans="1:2" x14ac:dyDescent="0.2">
      <c r="A86" s="5" t="s">
        <v>55</v>
      </c>
      <c r="B86" s="5" t="s">
        <v>37</v>
      </c>
    </row>
    <row r="89" spans="1:2" ht="15" x14ac:dyDescent="0.25">
      <c r="A89" s="53" t="s">
        <v>56</v>
      </c>
      <c r="B89" s="5" t="s">
        <v>54</v>
      </c>
    </row>
    <row r="90" spans="1:2" ht="15" x14ac:dyDescent="0.25">
      <c r="A90" t="s">
        <v>52</v>
      </c>
      <c r="B90" s="5" t="s">
        <v>47</v>
      </c>
    </row>
    <row r="91" spans="1:2" ht="15" x14ac:dyDescent="0.25">
      <c r="A91" t="s">
        <v>42</v>
      </c>
      <c r="B91" s="5" t="s">
        <v>35</v>
      </c>
    </row>
    <row r="92" spans="1:2" ht="15" x14ac:dyDescent="0.25">
      <c r="A92" t="s">
        <v>51</v>
      </c>
      <c r="B92" s="5">
        <v>67005</v>
      </c>
    </row>
    <row r="93" spans="1:2" ht="15" x14ac:dyDescent="0.25">
      <c r="A93" t="s">
        <v>55</v>
      </c>
      <c r="B93" s="5" t="s">
        <v>53</v>
      </c>
    </row>
    <row r="96" spans="1:2" x14ac:dyDescent="0.2">
      <c r="A96" s="52" t="s">
        <v>124</v>
      </c>
      <c r="B96" s="5" t="s">
        <v>2</v>
      </c>
    </row>
    <row r="97" spans="1:2" x14ac:dyDescent="0.2">
      <c r="A97" s="5" t="s">
        <v>52</v>
      </c>
      <c r="B97" s="5" t="s">
        <v>44</v>
      </c>
    </row>
    <row r="98" spans="1:2" x14ac:dyDescent="0.2">
      <c r="A98" s="5" t="s">
        <v>119</v>
      </c>
      <c r="B98" s="5" t="s">
        <v>31</v>
      </c>
    </row>
    <row r="99" spans="1:2" x14ac:dyDescent="0.2">
      <c r="A99" s="5" t="s">
        <v>51</v>
      </c>
      <c r="B99" s="5">
        <v>10023</v>
      </c>
    </row>
    <row r="100" spans="1:2" x14ac:dyDescent="0.2">
      <c r="A100" s="5" t="s">
        <v>55</v>
      </c>
      <c r="B100" s="5" t="s">
        <v>34</v>
      </c>
    </row>
    <row r="103" spans="1:2" x14ac:dyDescent="0.2">
      <c r="A103" s="52" t="s">
        <v>124</v>
      </c>
      <c r="B103" s="5" t="s">
        <v>50</v>
      </c>
    </row>
    <row r="104" spans="1:2" x14ac:dyDescent="0.2">
      <c r="A104" s="5" t="s">
        <v>52</v>
      </c>
      <c r="B104" s="5" t="s">
        <v>43</v>
      </c>
    </row>
    <row r="105" spans="1:2" x14ac:dyDescent="0.2">
      <c r="A105" s="5" t="s">
        <v>119</v>
      </c>
      <c r="B105" s="5" t="s">
        <v>28</v>
      </c>
    </row>
    <row r="106" spans="1:2" x14ac:dyDescent="0.2">
      <c r="A106" s="5" t="s">
        <v>51</v>
      </c>
      <c r="B106" s="5">
        <v>10453</v>
      </c>
    </row>
    <row r="107" spans="1:2" x14ac:dyDescent="0.2">
      <c r="A107" s="5" t="s">
        <v>55</v>
      </c>
      <c r="B107" s="5" t="s">
        <v>34</v>
      </c>
    </row>
    <row r="110" spans="1:2" x14ac:dyDescent="0.2">
      <c r="A110" s="52" t="s">
        <v>124</v>
      </c>
      <c r="B110" s="5" t="s">
        <v>48</v>
      </c>
    </row>
    <row r="111" spans="1:2" x14ac:dyDescent="0.2">
      <c r="A111" s="5" t="s">
        <v>52</v>
      </c>
      <c r="B111" s="5" t="s">
        <v>39</v>
      </c>
    </row>
    <row r="112" spans="1:2" x14ac:dyDescent="0.2">
      <c r="A112" s="5" t="s">
        <v>119</v>
      </c>
      <c r="B112" s="5" t="s">
        <v>26</v>
      </c>
    </row>
    <row r="113" spans="1:2" x14ac:dyDescent="0.2">
      <c r="A113" s="5" t="s">
        <v>51</v>
      </c>
      <c r="B113" s="5">
        <v>40007</v>
      </c>
    </row>
    <row r="114" spans="1:2" x14ac:dyDescent="0.2">
      <c r="A114" s="5" t="s">
        <v>55</v>
      </c>
      <c r="B114" s="5" t="s">
        <v>46</v>
      </c>
    </row>
  </sheetData>
  <autoFilter ref="A28:J38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6"/>
  <sheetViews>
    <sheetView workbookViewId="0">
      <selection activeCell="C7" sqref="C7"/>
    </sheetView>
  </sheetViews>
  <sheetFormatPr baseColWidth="10" defaultRowHeight="15" x14ac:dyDescent="0.25"/>
  <cols>
    <col min="3" max="3" width="13.5703125" customWidth="1"/>
    <col min="14" max="17" width="18.140625" customWidth="1"/>
  </cols>
  <sheetData>
    <row r="1" spans="1:16" x14ac:dyDescent="0.25">
      <c r="A1" s="5" t="s">
        <v>0</v>
      </c>
      <c r="B1" s="5" t="s">
        <v>1</v>
      </c>
      <c r="C1" s="5" t="s">
        <v>2</v>
      </c>
      <c r="D1" s="5" t="s">
        <v>3</v>
      </c>
      <c r="E1" s="15">
        <v>532</v>
      </c>
      <c r="F1" s="16">
        <v>0.71</v>
      </c>
      <c r="G1" s="14"/>
      <c r="H1" s="14"/>
      <c r="I1" s="14">
        <v>0.28999999999999998</v>
      </c>
      <c r="J1" s="17">
        <v>1</v>
      </c>
      <c r="K1" s="5" t="s">
        <v>4</v>
      </c>
      <c r="L1" s="17" t="str">
        <f>VLOOKUP(I1,Güteklasse!$B$4:$C$8,2)</f>
        <v>A</v>
      </c>
      <c r="M1" s="5" t="str">
        <f>VLOOKUP(K1,Händleradressen!$B$3:$E$6,4,0)</f>
        <v>Köln</v>
      </c>
      <c r="N1" s="16">
        <f t="shared" ref="N1:N64" si="0">E1*F1</f>
        <v>377.71999999999997</v>
      </c>
      <c r="O1" s="16">
        <f t="shared" ref="O1:O64" si="1">N1*$N$1</f>
        <v>142672.39839999998</v>
      </c>
      <c r="P1" s="16">
        <f t="shared" ref="P1:P64" si="2">N1+O1</f>
        <v>143050.11839999998</v>
      </c>
    </row>
    <row r="2" spans="1:16" x14ac:dyDescent="0.25">
      <c r="A2" s="5" t="s">
        <v>0</v>
      </c>
      <c r="B2" s="5" t="s">
        <v>5</v>
      </c>
      <c r="C2" s="5" t="s">
        <v>6</v>
      </c>
      <c r="D2" s="5" t="s">
        <v>7</v>
      </c>
      <c r="E2" s="15">
        <v>1654</v>
      </c>
      <c r="F2" s="16">
        <v>50.33</v>
      </c>
      <c r="G2" s="14"/>
      <c r="H2" s="14"/>
      <c r="I2" s="14">
        <v>0.72</v>
      </c>
      <c r="J2" s="17">
        <v>3</v>
      </c>
      <c r="K2" s="5" t="s">
        <v>8</v>
      </c>
      <c r="L2" s="17" t="str">
        <f>VLOOKUP(I2,Güteklasse!$B$4:$C$8,2)</f>
        <v>D</v>
      </c>
      <c r="M2" s="5" t="str">
        <f>VLOOKUP(K2,Händleradressen!$B$3:$E$6,4,0)</f>
        <v>Düsseldorf</v>
      </c>
      <c r="N2" s="16">
        <f t="shared" si="0"/>
        <v>83245.819999999992</v>
      </c>
      <c r="O2" s="16">
        <f t="shared" si="1"/>
        <v>31443611.130399995</v>
      </c>
      <c r="P2" s="16">
        <f t="shared" si="2"/>
        <v>31526856.950399995</v>
      </c>
    </row>
    <row r="3" spans="1:16" x14ac:dyDescent="0.25">
      <c r="A3" s="5" t="s">
        <v>0</v>
      </c>
      <c r="B3" s="5" t="s">
        <v>9</v>
      </c>
      <c r="C3" s="5" t="s">
        <v>10</v>
      </c>
      <c r="D3" s="5" t="s">
        <v>7</v>
      </c>
      <c r="E3" s="15">
        <v>675</v>
      </c>
      <c r="F3" s="16">
        <v>50.8</v>
      </c>
      <c r="G3" s="14" t="s">
        <v>11</v>
      </c>
      <c r="H3" s="14" t="s">
        <v>11</v>
      </c>
      <c r="I3" s="14">
        <v>0.86</v>
      </c>
      <c r="J3" s="17">
        <v>2</v>
      </c>
      <c r="K3" s="5" t="s">
        <v>12</v>
      </c>
      <c r="L3" s="17" t="str">
        <f>VLOOKUP(I3,Güteklasse!$B$4:$C$8,2)</f>
        <v>D</v>
      </c>
      <c r="M3" s="5" t="str">
        <f>VLOOKUP(K3,Händleradressen!$B$3:$E$6,4,0)</f>
        <v>Hamburg</v>
      </c>
      <c r="N3" s="16">
        <f t="shared" si="0"/>
        <v>34290</v>
      </c>
      <c r="O3" s="16">
        <f t="shared" si="1"/>
        <v>12952018.799999999</v>
      </c>
      <c r="P3" s="16">
        <f t="shared" si="2"/>
        <v>12986308.799999999</v>
      </c>
    </row>
    <row r="4" spans="1:16" x14ac:dyDescent="0.25">
      <c r="A4" s="5" t="s">
        <v>0</v>
      </c>
      <c r="B4" s="5" t="s">
        <v>5</v>
      </c>
      <c r="C4" s="5" t="s">
        <v>13</v>
      </c>
      <c r="D4" s="5" t="s">
        <v>7</v>
      </c>
      <c r="E4" s="15">
        <v>2353</v>
      </c>
      <c r="F4" s="16">
        <v>47.9</v>
      </c>
      <c r="G4" s="14" t="s">
        <v>11</v>
      </c>
      <c r="H4" s="14"/>
      <c r="I4" s="14">
        <v>0.1</v>
      </c>
      <c r="J4" s="17">
        <v>4</v>
      </c>
      <c r="K4" s="5" t="s">
        <v>14</v>
      </c>
      <c r="L4" s="17" t="str">
        <f>VLOOKUP(I4,Güteklasse!$B$4:$C$8,2)</f>
        <v>A</v>
      </c>
      <c r="M4" s="5" t="str">
        <f>VLOOKUP(K4,Händleradressen!$B$3:$E$6,4,0)</f>
        <v>München</v>
      </c>
      <c r="N4" s="16">
        <f t="shared" si="0"/>
        <v>112708.7</v>
      </c>
      <c r="O4" s="16">
        <f t="shared" si="1"/>
        <v>42572330.163999997</v>
      </c>
      <c r="P4" s="16">
        <f t="shared" si="2"/>
        <v>42685038.864</v>
      </c>
    </row>
    <row r="5" spans="1:16" x14ac:dyDescent="0.25">
      <c r="A5" s="5" t="s">
        <v>0</v>
      </c>
      <c r="B5" s="5" t="s">
        <v>5</v>
      </c>
      <c r="C5" s="5" t="s">
        <v>2</v>
      </c>
      <c r="D5" s="5" t="s">
        <v>3</v>
      </c>
      <c r="E5" s="15">
        <v>645</v>
      </c>
      <c r="F5" s="16">
        <v>0.3</v>
      </c>
      <c r="G5" s="14" t="s">
        <v>11</v>
      </c>
      <c r="H5" s="14"/>
      <c r="I5" s="14">
        <v>0.59</v>
      </c>
      <c r="J5" s="17">
        <v>2</v>
      </c>
      <c r="K5" s="5" t="s">
        <v>4</v>
      </c>
      <c r="L5" s="17" t="str">
        <f>VLOOKUP(I5,Güteklasse!$B$4:$C$8,2)</f>
        <v>D</v>
      </c>
      <c r="M5" s="5" t="str">
        <f>VLOOKUP(K5,Händleradressen!$B$3:$E$6,4,0)</f>
        <v>Köln</v>
      </c>
      <c r="N5" s="16">
        <f t="shared" si="0"/>
        <v>193.5</v>
      </c>
      <c r="O5" s="16">
        <f t="shared" si="1"/>
        <v>73088.819999999992</v>
      </c>
      <c r="P5" s="16">
        <f t="shared" si="2"/>
        <v>73282.319999999992</v>
      </c>
    </row>
    <row r="6" spans="1:16" x14ac:dyDescent="0.25">
      <c r="A6" s="5" t="s">
        <v>0</v>
      </c>
      <c r="B6" s="5" t="s">
        <v>5</v>
      </c>
      <c r="C6" s="5" t="s">
        <v>6</v>
      </c>
      <c r="D6" s="5" t="s">
        <v>7</v>
      </c>
      <c r="E6" s="15">
        <v>645</v>
      </c>
      <c r="F6" s="16">
        <v>52.75</v>
      </c>
      <c r="G6" s="14"/>
      <c r="H6" s="14"/>
      <c r="I6" s="14">
        <v>0.94</v>
      </c>
      <c r="J6" s="17">
        <v>1</v>
      </c>
      <c r="K6" s="5" t="s">
        <v>4</v>
      </c>
      <c r="L6" s="17" t="str">
        <f>VLOOKUP(I6,Güteklasse!$B$4:$C$8,2)</f>
        <v>E</v>
      </c>
      <c r="M6" s="5" t="str">
        <f>VLOOKUP(K6,Händleradressen!$B$3:$E$6,4,0)</f>
        <v>Köln</v>
      </c>
      <c r="N6" s="16">
        <f t="shared" si="0"/>
        <v>34023.75</v>
      </c>
      <c r="O6" s="16">
        <f t="shared" si="1"/>
        <v>12851450.85</v>
      </c>
      <c r="P6" s="16">
        <f t="shared" si="2"/>
        <v>12885474.6</v>
      </c>
    </row>
    <row r="7" spans="1:16" x14ac:dyDescent="0.25">
      <c r="A7" s="5" t="s">
        <v>0</v>
      </c>
      <c r="B7" s="5" t="s">
        <v>9</v>
      </c>
      <c r="C7" s="5" t="s">
        <v>10</v>
      </c>
      <c r="D7" s="5" t="s">
        <v>3</v>
      </c>
      <c r="E7" s="15">
        <v>345</v>
      </c>
      <c r="F7" s="16">
        <v>0.01</v>
      </c>
      <c r="G7" s="14" t="s">
        <v>11</v>
      </c>
      <c r="H7" s="14"/>
      <c r="I7" s="14">
        <v>0.12</v>
      </c>
      <c r="J7" s="17">
        <v>4</v>
      </c>
      <c r="K7" s="5" t="s">
        <v>8</v>
      </c>
      <c r="L7" s="17" t="str">
        <f>VLOOKUP(I7,Güteklasse!$B$4:$C$8,2)</f>
        <v>A</v>
      </c>
      <c r="M7" s="5" t="str">
        <f>VLOOKUP(K7,Händleradressen!$B$3:$E$6,4,0)</f>
        <v>Düsseldorf</v>
      </c>
      <c r="N7" s="16">
        <f t="shared" si="0"/>
        <v>3.45</v>
      </c>
      <c r="O7" s="16">
        <f t="shared" si="1"/>
        <v>1303.134</v>
      </c>
      <c r="P7" s="16">
        <f t="shared" si="2"/>
        <v>1306.5840000000001</v>
      </c>
    </row>
    <row r="8" spans="1:16" x14ac:dyDescent="0.25">
      <c r="A8" s="5" t="s">
        <v>0</v>
      </c>
      <c r="B8" s="5" t="s">
        <v>1</v>
      </c>
      <c r="C8" s="5" t="s">
        <v>13</v>
      </c>
      <c r="D8" s="5" t="s">
        <v>3</v>
      </c>
      <c r="E8" s="15">
        <v>4565</v>
      </c>
      <c r="F8" s="16">
        <v>0.76</v>
      </c>
      <c r="G8" s="14" t="s">
        <v>11</v>
      </c>
      <c r="H8" s="14"/>
      <c r="I8" s="14">
        <v>0.81</v>
      </c>
      <c r="J8" s="17">
        <v>5</v>
      </c>
      <c r="K8" s="5" t="s">
        <v>8</v>
      </c>
      <c r="L8" s="17" t="str">
        <f>VLOOKUP(I8,Güteklasse!$B$4:$C$8,2)</f>
        <v>D</v>
      </c>
      <c r="M8" s="5" t="str">
        <f>VLOOKUP(K8,Händleradressen!$B$3:$E$6,4,0)</f>
        <v>Düsseldorf</v>
      </c>
      <c r="N8" s="16">
        <f t="shared" si="0"/>
        <v>3469.4</v>
      </c>
      <c r="O8" s="16">
        <f t="shared" si="1"/>
        <v>1310461.7679999999</v>
      </c>
      <c r="P8" s="16">
        <f t="shared" si="2"/>
        <v>1313931.1679999998</v>
      </c>
    </row>
    <row r="9" spans="1:16" x14ac:dyDescent="0.25">
      <c r="A9" s="5" t="s">
        <v>0</v>
      </c>
      <c r="B9" s="5" t="s">
        <v>15</v>
      </c>
      <c r="C9" s="5" t="s">
        <v>2</v>
      </c>
      <c r="D9" s="5" t="s">
        <v>7</v>
      </c>
      <c r="E9" s="15">
        <v>3463</v>
      </c>
      <c r="F9" s="16">
        <v>53.14</v>
      </c>
      <c r="G9" s="14" t="s">
        <v>11</v>
      </c>
      <c r="H9" s="14" t="s">
        <v>11</v>
      </c>
      <c r="I9" s="14">
        <v>0.22</v>
      </c>
      <c r="J9" s="17">
        <v>4</v>
      </c>
      <c r="K9" s="5" t="s">
        <v>12</v>
      </c>
      <c r="L9" s="17" t="str">
        <f>VLOOKUP(I9,Güteklasse!$B$4:$C$8,2)</f>
        <v>A</v>
      </c>
      <c r="M9" s="5" t="str">
        <f>VLOOKUP(K9,Händleradressen!$B$3:$E$6,4,0)</f>
        <v>Hamburg</v>
      </c>
      <c r="N9" s="16">
        <f t="shared" si="0"/>
        <v>184023.82</v>
      </c>
      <c r="O9" s="16">
        <f t="shared" si="1"/>
        <v>69509477.290399998</v>
      </c>
      <c r="P9" s="16">
        <f t="shared" si="2"/>
        <v>69693501.110399991</v>
      </c>
    </row>
    <row r="10" spans="1:16" x14ac:dyDescent="0.25">
      <c r="A10" s="5" t="s">
        <v>0</v>
      </c>
      <c r="B10" s="5" t="s">
        <v>1</v>
      </c>
      <c r="C10" s="5" t="s">
        <v>6</v>
      </c>
      <c r="D10" s="5" t="s">
        <v>7</v>
      </c>
      <c r="E10" s="15">
        <v>3456</v>
      </c>
      <c r="F10" s="16">
        <v>52.09</v>
      </c>
      <c r="G10" s="14"/>
      <c r="H10" s="14"/>
      <c r="I10" s="14">
        <v>0.99</v>
      </c>
      <c r="J10" s="17">
        <v>3</v>
      </c>
      <c r="K10" s="5" t="s">
        <v>4</v>
      </c>
      <c r="L10" s="17" t="str">
        <f>VLOOKUP(I10,Güteklasse!$B$4:$C$8,2)</f>
        <v>E</v>
      </c>
      <c r="M10" s="5" t="str">
        <f>VLOOKUP(K10,Händleradressen!$B$3:$E$6,4,0)</f>
        <v>Köln</v>
      </c>
      <c r="N10" s="16">
        <f t="shared" si="0"/>
        <v>180023.04000000001</v>
      </c>
      <c r="O10" s="16">
        <f t="shared" si="1"/>
        <v>67998302.668799996</v>
      </c>
      <c r="P10" s="16">
        <f t="shared" si="2"/>
        <v>68178325.708800003</v>
      </c>
    </row>
    <row r="11" spans="1:16" x14ac:dyDescent="0.25">
      <c r="A11" s="5" t="s">
        <v>0</v>
      </c>
      <c r="B11" s="5" t="s">
        <v>1</v>
      </c>
      <c r="C11" s="5" t="s">
        <v>10</v>
      </c>
      <c r="D11" s="5" t="s">
        <v>7</v>
      </c>
      <c r="E11" s="15">
        <v>234</v>
      </c>
      <c r="F11" s="16">
        <v>45.45</v>
      </c>
      <c r="G11" s="14" t="s">
        <v>11</v>
      </c>
      <c r="H11" s="14" t="s">
        <v>11</v>
      </c>
      <c r="I11" s="14">
        <v>0.32</v>
      </c>
      <c r="J11" s="17">
        <v>2</v>
      </c>
      <c r="K11" s="5" t="s">
        <v>12</v>
      </c>
      <c r="L11" s="17" t="str">
        <f>VLOOKUP(I11,Güteklasse!$B$4:$C$8,2)</f>
        <v>A</v>
      </c>
      <c r="M11" s="5" t="str">
        <f>VLOOKUP(K11,Händleradressen!$B$3:$E$6,4,0)</f>
        <v>Hamburg</v>
      </c>
      <c r="N11" s="16">
        <f t="shared" si="0"/>
        <v>10635.300000000001</v>
      </c>
      <c r="O11" s="16">
        <f t="shared" si="1"/>
        <v>4017165.5160000003</v>
      </c>
      <c r="P11" s="16">
        <f t="shared" si="2"/>
        <v>4027800.8160000001</v>
      </c>
    </row>
    <row r="12" spans="1:16" x14ac:dyDescent="0.25">
      <c r="A12" s="5" t="s">
        <v>0</v>
      </c>
      <c r="B12" s="5" t="s">
        <v>9</v>
      </c>
      <c r="C12" s="5" t="s">
        <v>13</v>
      </c>
      <c r="D12" s="5" t="s">
        <v>7</v>
      </c>
      <c r="E12" s="15">
        <v>876</v>
      </c>
      <c r="F12" s="16">
        <v>49.14</v>
      </c>
      <c r="G12" s="14" t="s">
        <v>11</v>
      </c>
      <c r="H12" s="14"/>
      <c r="I12" s="14">
        <v>0.33</v>
      </c>
      <c r="J12" s="17">
        <v>4</v>
      </c>
      <c r="K12" s="5" t="s">
        <v>4</v>
      </c>
      <c r="L12" s="17" t="str">
        <f>VLOOKUP(I12,Güteklasse!$B$4:$C$8,2)</f>
        <v>A</v>
      </c>
      <c r="M12" s="5" t="str">
        <f>VLOOKUP(K12,Händleradressen!$B$3:$E$6,4,0)</f>
        <v>Köln</v>
      </c>
      <c r="N12" s="16">
        <f t="shared" si="0"/>
        <v>43046.64</v>
      </c>
      <c r="O12" s="16">
        <f t="shared" si="1"/>
        <v>16259576.860799998</v>
      </c>
      <c r="P12" s="16">
        <f t="shared" si="2"/>
        <v>16302623.500799999</v>
      </c>
    </row>
    <row r="13" spans="1:16" x14ac:dyDescent="0.25">
      <c r="A13" s="5" t="s">
        <v>0</v>
      </c>
      <c r="B13" s="5" t="s">
        <v>5</v>
      </c>
      <c r="C13" s="5" t="s">
        <v>2</v>
      </c>
      <c r="D13" s="5" t="s">
        <v>7</v>
      </c>
      <c r="E13" s="15">
        <v>547</v>
      </c>
      <c r="F13" s="16">
        <v>53.63</v>
      </c>
      <c r="G13" s="14"/>
      <c r="H13" s="14" t="s">
        <v>11</v>
      </c>
      <c r="I13" s="14">
        <v>0.52</v>
      </c>
      <c r="J13" s="17">
        <v>3</v>
      </c>
      <c r="K13" s="5" t="s">
        <v>8</v>
      </c>
      <c r="L13" s="17" t="str">
        <f>VLOOKUP(I13,Güteklasse!$B$4:$C$8,2)</f>
        <v>C</v>
      </c>
      <c r="M13" s="5" t="str">
        <f>VLOOKUP(K13,Händleradressen!$B$3:$E$6,4,0)</f>
        <v>Düsseldorf</v>
      </c>
      <c r="N13" s="16">
        <f t="shared" si="0"/>
        <v>29335.61</v>
      </c>
      <c r="O13" s="16">
        <f t="shared" si="1"/>
        <v>11080646.609199999</v>
      </c>
      <c r="P13" s="16">
        <f t="shared" si="2"/>
        <v>11109982.219199998</v>
      </c>
    </row>
    <row r="14" spans="1:16" x14ac:dyDescent="0.25">
      <c r="A14" s="5" t="s">
        <v>0</v>
      </c>
      <c r="B14" s="5" t="s">
        <v>9</v>
      </c>
      <c r="C14" s="5" t="s">
        <v>6</v>
      </c>
      <c r="D14" s="5" t="s">
        <v>3</v>
      </c>
      <c r="E14" s="15">
        <v>3453</v>
      </c>
      <c r="F14" s="16">
        <v>0.79</v>
      </c>
      <c r="G14" s="14"/>
      <c r="H14" s="14"/>
      <c r="I14" s="14">
        <v>0.71</v>
      </c>
      <c r="J14" s="17">
        <v>1</v>
      </c>
      <c r="K14" s="5" t="s">
        <v>12</v>
      </c>
      <c r="L14" s="17" t="str">
        <f>VLOOKUP(I14,Güteklasse!$B$4:$C$8,2)</f>
        <v>D</v>
      </c>
      <c r="M14" s="5" t="str">
        <f>VLOOKUP(K14,Händleradressen!$B$3:$E$6,4,0)</f>
        <v>Hamburg</v>
      </c>
      <c r="N14" s="16">
        <f t="shared" si="0"/>
        <v>2727.8700000000003</v>
      </c>
      <c r="O14" s="16">
        <f t="shared" si="1"/>
        <v>1030371.0564</v>
      </c>
      <c r="P14" s="16">
        <f t="shared" si="2"/>
        <v>1033098.9264</v>
      </c>
    </row>
    <row r="15" spans="1:16" x14ac:dyDescent="0.25">
      <c r="A15" s="5" t="s">
        <v>0</v>
      </c>
      <c r="B15" s="5" t="s">
        <v>9</v>
      </c>
      <c r="C15" s="5" t="s">
        <v>10</v>
      </c>
      <c r="D15" s="5" t="s">
        <v>3</v>
      </c>
      <c r="E15" s="15">
        <v>456</v>
      </c>
      <c r="F15" s="16">
        <v>0.37</v>
      </c>
      <c r="G15" s="14" t="s">
        <v>11</v>
      </c>
      <c r="H15" s="14"/>
      <c r="I15" s="14">
        <v>0.56000000000000005</v>
      </c>
      <c r="J15" s="17">
        <v>3</v>
      </c>
      <c r="K15" s="5" t="s">
        <v>4</v>
      </c>
      <c r="L15" s="17" t="str">
        <f>VLOOKUP(I15,Güteklasse!$B$4:$C$8,2)</f>
        <v>C</v>
      </c>
      <c r="M15" s="5" t="str">
        <f>VLOOKUP(K15,Händleradressen!$B$3:$E$6,4,0)</f>
        <v>Köln</v>
      </c>
      <c r="N15" s="16">
        <f t="shared" si="0"/>
        <v>168.72</v>
      </c>
      <c r="O15" s="16">
        <f t="shared" si="1"/>
        <v>63728.918399999995</v>
      </c>
      <c r="P15" s="16">
        <f t="shared" si="2"/>
        <v>63897.638399999996</v>
      </c>
    </row>
    <row r="16" spans="1:16" x14ac:dyDescent="0.25">
      <c r="A16" s="5" t="s">
        <v>0</v>
      </c>
      <c r="B16" s="5" t="s">
        <v>5</v>
      </c>
      <c r="C16" s="5" t="s">
        <v>13</v>
      </c>
      <c r="D16" s="5" t="s">
        <v>3</v>
      </c>
      <c r="E16" s="15">
        <v>345</v>
      </c>
      <c r="F16" s="16">
        <v>0.96</v>
      </c>
      <c r="G16" s="14" t="s">
        <v>11</v>
      </c>
      <c r="H16" s="14"/>
      <c r="I16" s="14">
        <v>0.68</v>
      </c>
      <c r="J16" s="17">
        <v>2</v>
      </c>
      <c r="K16" s="5" t="s">
        <v>14</v>
      </c>
      <c r="L16" s="17" t="str">
        <f>VLOOKUP(I16,Güteklasse!$B$4:$C$8,2)</f>
        <v>D</v>
      </c>
      <c r="M16" s="5" t="str">
        <f>VLOOKUP(K16,Händleradressen!$B$3:$E$6,4,0)</f>
        <v>München</v>
      </c>
      <c r="N16" s="16">
        <f t="shared" si="0"/>
        <v>331.2</v>
      </c>
      <c r="O16" s="16">
        <f t="shared" si="1"/>
        <v>125100.86399999999</v>
      </c>
      <c r="P16" s="16">
        <f t="shared" si="2"/>
        <v>125432.06399999998</v>
      </c>
    </row>
    <row r="17" spans="1:16" x14ac:dyDescent="0.25">
      <c r="A17" s="5" t="s">
        <v>0</v>
      </c>
      <c r="B17" s="5" t="s">
        <v>9</v>
      </c>
      <c r="C17" s="5" t="s">
        <v>2</v>
      </c>
      <c r="D17" s="5" t="s">
        <v>3</v>
      </c>
      <c r="E17" s="15">
        <v>1887</v>
      </c>
      <c r="F17" s="16">
        <v>0.87</v>
      </c>
      <c r="G17" s="14"/>
      <c r="H17" s="14"/>
      <c r="I17" s="14">
        <v>0.54</v>
      </c>
      <c r="J17" s="17">
        <v>4</v>
      </c>
      <c r="K17" s="5" t="s">
        <v>14</v>
      </c>
      <c r="L17" s="17" t="str">
        <f>VLOOKUP(I17,Güteklasse!$B$4:$C$8,2)</f>
        <v>C</v>
      </c>
      <c r="M17" s="5" t="str">
        <f>VLOOKUP(K17,Händleradressen!$B$3:$E$6,4,0)</f>
        <v>München</v>
      </c>
      <c r="N17" s="16">
        <f t="shared" si="0"/>
        <v>1641.69</v>
      </c>
      <c r="O17" s="16">
        <f t="shared" si="1"/>
        <v>620099.14679999999</v>
      </c>
      <c r="P17" s="16">
        <f t="shared" si="2"/>
        <v>621740.83679999993</v>
      </c>
    </row>
    <row r="18" spans="1:16" x14ac:dyDescent="0.25">
      <c r="A18" s="5" t="s">
        <v>0</v>
      </c>
      <c r="B18" s="5" t="s">
        <v>9</v>
      </c>
      <c r="C18" s="5" t="s">
        <v>6</v>
      </c>
      <c r="D18" s="5" t="s">
        <v>7</v>
      </c>
      <c r="E18" s="15">
        <v>465</v>
      </c>
      <c r="F18" s="16">
        <v>45.56</v>
      </c>
      <c r="G18" s="14" t="s">
        <v>11</v>
      </c>
      <c r="H18" s="14"/>
      <c r="I18" s="14">
        <v>0.75</v>
      </c>
      <c r="J18" s="17">
        <v>2</v>
      </c>
      <c r="K18" s="5" t="s">
        <v>12</v>
      </c>
      <c r="L18" s="17" t="str">
        <f>VLOOKUP(I18,Güteklasse!$B$4:$C$8,2)</f>
        <v>D</v>
      </c>
      <c r="M18" s="5" t="str">
        <f>VLOOKUP(K18,Händleradressen!$B$3:$E$6,4,0)</f>
        <v>Hamburg</v>
      </c>
      <c r="N18" s="16">
        <f t="shared" si="0"/>
        <v>21185.4</v>
      </c>
      <c r="O18" s="16">
        <f t="shared" si="1"/>
        <v>8002149.2879999997</v>
      </c>
      <c r="P18" s="16">
        <f t="shared" si="2"/>
        <v>8023334.6880000001</v>
      </c>
    </row>
    <row r="19" spans="1:16" x14ac:dyDescent="0.25">
      <c r="A19" s="5" t="s">
        <v>0</v>
      </c>
      <c r="B19" s="5" t="s">
        <v>9</v>
      </c>
      <c r="C19" s="5" t="s">
        <v>10</v>
      </c>
      <c r="D19" s="5" t="s">
        <v>3</v>
      </c>
      <c r="E19" s="15">
        <v>784</v>
      </c>
      <c r="F19" s="16">
        <v>0.95</v>
      </c>
      <c r="G19" s="14"/>
      <c r="H19" s="14"/>
      <c r="I19" s="14">
        <v>0.42</v>
      </c>
      <c r="J19" s="17">
        <v>1</v>
      </c>
      <c r="K19" s="5" t="s">
        <v>4</v>
      </c>
      <c r="L19" s="17" t="str">
        <f>VLOOKUP(I19,Güteklasse!$B$4:$C$8,2)</f>
        <v>B</v>
      </c>
      <c r="M19" s="5" t="str">
        <f>VLOOKUP(K19,Händleradressen!$B$3:$E$6,4,0)</f>
        <v>Köln</v>
      </c>
      <c r="N19" s="16">
        <f t="shared" si="0"/>
        <v>744.8</v>
      </c>
      <c r="O19" s="16">
        <f t="shared" si="1"/>
        <v>281325.85599999997</v>
      </c>
      <c r="P19" s="16">
        <f t="shared" si="2"/>
        <v>282070.65599999996</v>
      </c>
    </row>
    <row r="20" spans="1:16" x14ac:dyDescent="0.25">
      <c r="A20" s="5" t="s">
        <v>0</v>
      </c>
      <c r="B20" s="5" t="s">
        <v>9</v>
      </c>
      <c r="C20" s="5" t="s">
        <v>13</v>
      </c>
      <c r="D20" s="5" t="s">
        <v>7</v>
      </c>
      <c r="E20" s="15">
        <v>345</v>
      </c>
      <c r="F20" s="16">
        <v>48.64</v>
      </c>
      <c r="G20" s="14" t="s">
        <v>11</v>
      </c>
      <c r="H20" s="14"/>
      <c r="I20" s="14">
        <v>0.41</v>
      </c>
      <c r="J20" s="17">
        <v>4</v>
      </c>
      <c r="K20" s="5" t="s">
        <v>4</v>
      </c>
      <c r="L20" s="17" t="str">
        <f>VLOOKUP(I20,Güteklasse!$B$4:$C$8,2)</f>
        <v>B</v>
      </c>
      <c r="M20" s="5" t="str">
        <f>VLOOKUP(K20,Händleradressen!$B$3:$E$6,4,0)</f>
        <v>Köln</v>
      </c>
      <c r="N20" s="16">
        <f t="shared" si="0"/>
        <v>16780.8</v>
      </c>
      <c r="O20" s="16">
        <f t="shared" si="1"/>
        <v>6338443.7759999996</v>
      </c>
      <c r="P20" s="16">
        <f t="shared" si="2"/>
        <v>6355224.5759999994</v>
      </c>
    </row>
    <row r="21" spans="1:16" x14ac:dyDescent="0.25">
      <c r="A21" s="5" t="s">
        <v>0</v>
      </c>
      <c r="B21" s="5" t="s">
        <v>9</v>
      </c>
      <c r="C21" s="5" t="s">
        <v>2</v>
      </c>
      <c r="D21" s="5" t="s">
        <v>3</v>
      </c>
      <c r="E21" s="15">
        <v>5676</v>
      </c>
      <c r="F21" s="16">
        <v>0.52</v>
      </c>
      <c r="G21" s="14" t="s">
        <v>11</v>
      </c>
      <c r="H21" s="14"/>
      <c r="I21" s="14">
        <v>0.62</v>
      </c>
      <c r="J21" s="17">
        <v>5</v>
      </c>
      <c r="K21" s="5" t="s">
        <v>8</v>
      </c>
      <c r="L21" s="17" t="str">
        <f>VLOOKUP(I21,Güteklasse!$B$4:$C$8,2)</f>
        <v>D</v>
      </c>
      <c r="M21" s="5" t="str">
        <f>VLOOKUP(K21,Händleradressen!$B$3:$E$6,4,0)</f>
        <v>Düsseldorf</v>
      </c>
      <c r="N21" s="16">
        <f t="shared" si="0"/>
        <v>2951.52</v>
      </c>
      <c r="O21" s="16">
        <f t="shared" si="1"/>
        <v>1114848.1343999999</v>
      </c>
      <c r="P21" s="16">
        <f t="shared" si="2"/>
        <v>1117799.6543999999</v>
      </c>
    </row>
    <row r="22" spans="1:16" x14ac:dyDescent="0.25">
      <c r="A22" s="5" t="s">
        <v>0</v>
      </c>
      <c r="B22" s="5" t="s">
        <v>9</v>
      </c>
      <c r="C22" s="5" t="s">
        <v>6</v>
      </c>
      <c r="D22" s="5" t="s">
        <v>7</v>
      </c>
      <c r="E22" s="15">
        <v>5674</v>
      </c>
      <c r="F22" s="16">
        <v>52.67</v>
      </c>
      <c r="G22" s="14" t="s">
        <v>11</v>
      </c>
      <c r="H22" s="14" t="s">
        <v>11</v>
      </c>
      <c r="I22" s="14">
        <v>0.88</v>
      </c>
      <c r="J22" s="17">
        <v>4</v>
      </c>
      <c r="K22" s="5" t="s">
        <v>8</v>
      </c>
      <c r="L22" s="17" t="str">
        <f>VLOOKUP(I22,Güteklasse!$B$4:$C$8,2)</f>
        <v>D</v>
      </c>
      <c r="M22" s="5" t="str">
        <f>VLOOKUP(K22,Händleradressen!$B$3:$E$6,4,0)</f>
        <v>Düsseldorf</v>
      </c>
      <c r="N22" s="16">
        <f t="shared" si="0"/>
        <v>298849.58</v>
      </c>
      <c r="O22" s="16">
        <f t="shared" si="1"/>
        <v>112881463.3576</v>
      </c>
      <c r="P22" s="16">
        <f t="shared" si="2"/>
        <v>113180312.9376</v>
      </c>
    </row>
    <row r="23" spans="1:16" x14ac:dyDescent="0.25">
      <c r="A23" s="5" t="s">
        <v>0</v>
      </c>
      <c r="B23" s="5" t="s">
        <v>9</v>
      </c>
      <c r="C23" s="5" t="s">
        <v>10</v>
      </c>
      <c r="D23" s="5" t="s">
        <v>3</v>
      </c>
      <c r="E23" s="15">
        <v>367</v>
      </c>
      <c r="F23" s="16">
        <v>0.05</v>
      </c>
      <c r="G23" s="14" t="s">
        <v>11</v>
      </c>
      <c r="H23" s="14"/>
      <c r="I23" s="14">
        <v>0.16</v>
      </c>
      <c r="J23" s="17">
        <v>3</v>
      </c>
      <c r="K23" s="5" t="s">
        <v>14</v>
      </c>
      <c r="L23" s="17" t="str">
        <f>VLOOKUP(I23,Güteklasse!$B$4:$C$8,2)</f>
        <v>A</v>
      </c>
      <c r="M23" s="5" t="str">
        <f>VLOOKUP(K23,Händleradressen!$B$3:$E$6,4,0)</f>
        <v>München</v>
      </c>
      <c r="N23" s="16">
        <f t="shared" si="0"/>
        <v>18.350000000000001</v>
      </c>
      <c r="O23" s="16">
        <f t="shared" si="1"/>
        <v>6931.1620000000003</v>
      </c>
      <c r="P23" s="16">
        <f t="shared" si="2"/>
        <v>6949.5120000000006</v>
      </c>
    </row>
    <row r="24" spans="1:16" x14ac:dyDescent="0.25">
      <c r="A24" s="5" t="s">
        <v>0</v>
      </c>
      <c r="B24" s="5" t="s">
        <v>5</v>
      </c>
      <c r="C24" s="5" t="s">
        <v>13</v>
      </c>
      <c r="D24" s="5" t="s">
        <v>7</v>
      </c>
      <c r="E24" s="15">
        <v>932</v>
      </c>
      <c r="F24" s="16">
        <v>50.92</v>
      </c>
      <c r="G24" s="14"/>
      <c r="H24" s="14" t="s">
        <v>11</v>
      </c>
      <c r="I24" s="14">
        <v>7.0000000000000007E-2</v>
      </c>
      <c r="J24" s="17">
        <v>2</v>
      </c>
      <c r="K24" s="5" t="s">
        <v>12</v>
      </c>
      <c r="L24" s="17" t="str">
        <f>VLOOKUP(I24,Güteklasse!$B$4:$C$8,2)</f>
        <v>A</v>
      </c>
      <c r="M24" s="5" t="str">
        <f>VLOOKUP(K24,Händleradressen!$B$3:$E$6,4,0)</f>
        <v>Hamburg</v>
      </c>
      <c r="N24" s="16">
        <f t="shared" si="0"/>
        <v>47457.440000000002</v>
      </c>
      <c r="O24" s="16">
        <f t="shared" si="1"/>
        <v>17925624.2368</v>
      </c>
      <c r="P24" s="16">
        <f t="shared" si="2"/>
        <v>17973081.676800001</v>
      </c>
    </row>
    <row r="25" spans="1:16" x14ac:dyDescent="0.25">
      <c r="A25" s="5" t="s">
        <v>0</v>
      </c>
      <c r="B25" s="5" t="s">
        <v>1</v>
      </c>
      <c r="C25" s="5" t="s">
        <v>2</v>
      </c>
      <c r="D25" s="5" t="s">
        <v>3</v>
      </c>
      <c r="E25" s="15">
        <v>1234</v>
      </c>
      <c r="F25" s="16">
        <v>0.47</v>
      </c>
      <c r="G25" s="14" t="s">
        <v>11</v>
      </c>
      <c r="H25" s="14"/>
      <c r="I25" s="14">
        <v>0.24</v>
      </c>
      <c r="J25" s="17">
        <v>4</v>
      </c>
      <c r="K25" s="5" t="s">
        <v>12</v>
      </c>
      <c r="L25" s="17" t="str">
        <f>VLOOKUP(I25,Güteklasse!$B$4:$C$8,2)</f>
        <v>A</v>
      </c>
      <c r="M25" s="5" t="str">
        <f>VLOOKUP(K25,Händleradressen!$B$3:$E$6,4,0)</f>
        <v>Hamburg</v>
      </c>
      <c r="N25" s="16">
        <f t="shared" si="0"/>
        <v>579.98</v>
      </c>
      <c r="O25" s="16">
        <f t="shared" si="1"/>
        <v>219070.04559999998</v>
      </c>
      <c r="P25" s="16">
        <f t="shared" si="2"/>
        <v>219650.02559999999</v>
      </c>
    </row>
    <row r="26" spans="1:16" x14ac:dyDescent="0.25">
      <c r="A26" s="5" t="s">
        <v>0</v>
      </c>
      <c r="B26" s="5" t="s">
        <v>5</v>
      </c>
      <c r="C26" s="5" t="s">
        <v>6</v>
      </c>
      <c r="D26" s="5" t="s">
        <v>3</v>
      </c>
      <c r="E26" s="15">
        <v>4535</v>
      </c>
      <c r="F26" s="16">
        <v>0.3</v>
      </c>
      <c r="G26" s="14" t="s">
        <v>11</v>
      </c>
      <c r="H26" s="14"/>
      <c r="I26" s="14">
        <v>0.48</v>
      </c>
      <c r="J26" s="17">
        <v>3</v>
      </c>
      <c r="K26" s="5" t="s">
        <v>8</v>
      </c>
      <c r="L26" s="17" t="str">
        <f>VLOOKUP(I26,Güteklasse!$B$4:$C$8,2)</f>
        <v>C</v>
      </c>
      <c r="M26" s="5" t="str">
        <f>VLOOKUP(K26,Händleradressen!$B$3:$E$6,4,0)</f>
        <v>Düsseldorf</v>
      </c>
      <c r="N26" s="16">
        <f t="shared" si="0"/>
        <v>1360.5</v>
      </c>
      <c r="O26" s="16">
        <f t="shared" si="1"/>
        <v>513888.05999999994</v>
      </c>
      <c r="P26" s="16">
        <f t="shared" si="2"/>
        <v>515248.55999999994</v>
      </c>
    </row>
    <row r="27" spans="1:16" x14ac:dyDescent="0.25">
      <c r="A27" s="5" t="s">
        <v>0</v>
      </c>
      <c r="B27" s="5" t="s">
        <v>9</v>
      </c>
      <c r="C27" s="5" t="s">
        <v>10</v>
      </c>
      <c r="D27" s="5" t="s">
        <v>3</v>
      </c>
      <c r="E27" s="15">
        <v>234</v>
      </c>
      <c r="F27" s="16">
        <v>0.62</v>
      </c>
      <c r="G27" s="14"/>
      <c r="H27" s="14"/>
      <c r="I27" s="14">
        <v>0.18</v>
      </c>
      <c r="J27" s="17">
        <v>1</v>
      </c>
      <c r="K27" s="5" t="s">
        <v>12</v>
      </c>
      <c r="L27" s="17" t="str">
        <f>VLOOKUP(I27,Güteklasse!$B$4:$C$8,2)</f>
        <v>A</v>
      </c>
      <c r="M27" s="5" t="str">
        <f>VLOOKUP(K27,Händleradressen!$B$3:$E$6,4,0)</f>
        <v>Hamburg</v>
      </c>
      <c r="N27" s="16">
        <f t="shared" si="0"/>
        <v>145.08000000000001</v>
      </c>
      <c r="O27" s="16">
        <f t="shared" si="1"/>
        <v>54799.617599999998</v>
      </c>
      <c r="P27" s="16">
        <f t="shared" si="2"/>
        <v>54944.6976</v>
      </c>
    </row>
    <row r="28" spans="1:16" x14ac:dyDescent="0.25">
      <c r="A28" s="5" t="s">
        <v>0</v>
      </c>
      <c r="B28" s="5" t="s">
        <v>9</v>
      </c>
      <c r="C28" s="5" t="s">
        <v>13</v>
      </c>
      <c r="D28" s="5" t="s">
        <v>3</v>
      </c>
      <c r="E28" s="15">
        <v>5673</v>
      </c>
      <c r="F28" s="16">
        <v>0.65</v>
      </c>
      <c r="G28" s="14"/>
      <c r="H28" s="14"/>
      <c r="I28" s="14">
        <v>0.77</v>
      </c>
      <c r="J28" s="17">
        <v>3</v>
      </c>
      <c r="K28" s="5" t="s">
        <v>4</v>
      </c>
      <c r="L28" s="17" t="str">
        <f>VLOOKUP(I28,Güteklasse!$B$4:$C$8,2)</f>
        <v>D</v>
      </c>
      <c r="M28" s="5" t="str">
        <f>VLOOKUP(K28,Händleradressen!$B$3:$E$6,4,0)</f>
        <v>Köln</v>
      </c>
      <c r="N28" s="16">
        <f t="shared" si="0"/>
        <v>3687.4500000000003</v>
      </c>
      <c r="O28" s="16">
        <f t="shared" si="1"/>
        <v>1392823.6140000001</v>
      </c>
      <c r="P28" s="16">
        <f t="shared" si="2"/>
        <v>1396511.064</v>
      </c>
    </row>
    <row r="29" spans="1:16" x14ac:dyDescent="0.25">
      <c r="A29" s="5" t="s">
        <v>0</v>
      </c>
      <c r="B29" s="5" t="s">
        <v>9</v>
      </c>
      <c r="C29" s="5" t="s">
        <v>2</v>
      </c>
      <c r="D29" s="5" t="s">
        <v>7</v>
      </c>
      <c r="E29" s="15">
        <v>567</v>
      </c>
      <c r="F29" s="16">
        <v>47.64</v>
      </c>
      <c r="G29" s="14" t="s">
        <v>11</v>
      </c>
      <c r="H29" s="14" t="s">
        <v>11</v>
      </c>
      <c r="I29" s="14">
        <v>0.09</v>
      </c>
      <c r="J29" s="17">
        <v>2</v>
      </c>
      <c r="K29" s="5" t="s">
        <v>8</v>
      </c>
      <c r="L29" s="17" t="str">
        <f>VLOOKUP(I29,Güteklasse!$B$4:$C$8,2)</f>
        <v>A</v>
      </c>
      <c r="M29" s="5" t="str">
        <f>VLOOKUP(K29,Händleradressen!$B$3:$E$6,4,0)</f>
        <v>Düsseldorf</v>
      </c>
      <c r="N29" s="16">
        <f t="shared" si="0"/>
        <v>27011.88</v>
      </c>
      <c r="O29" s="16">
        <f t="shared" si="1"/>
        <v>10202927.3136</v>
      </c>
      <c r="P29" s="16">
        <f t="shared" si="2"/>
        <v>10229939.193600001</v>
      </c>
    </row>
    <row r="30" spans="1:16" x14ac:dyDescent="0.25">
      <c r="A30" s="5" t="s">
        <v>0</v>
      </c>
      <c r="B30" s="5" t="s">
        <v>9</v>
      </c>
      <c r="C30" s="5" t="s">
        <v>6</v>
      </c>
      <c r="D30" s="5" t="s">
        <v>7</v>
      </c>
      <c r="E30" s="15">
        <v>567</v>
      </c>
      <c r="F30" s="16">
        <v>47.79</v>
      </c>
      <c r="G30" s="14" t="s">
        <v>11</v>
      </c>
      <c r="H30" s="14"/>
      <c r="I30" s="14">
        <v>0.34</v>
      </c>
      <c r="J30" s="17">
        <v>4</v>
      </c>
      <c r="K30" s="5" t="s">
        <v>8</v>
      </c>
      <c r="L30" s="17" t="str">
        <f>VLOOKUP(I30,Güteklasse!$B$4:$C$8,2)</f>
        <v>B</v>
      </c>
      <c r="M30" s="5" t="str">
        <f>VLOOKUP(K30,Händleradressen!$B$3:$E$6,4,0)</f>
        <v>Düsseldorf</v>
      </c>
      <c r="N30" s="16">
        <f t="shared" si="0"/>
        <v>27096.93</v>
      </c>
      <c r="O30" s="16">
        <f t="shared" si="1"/>
        <v>10235052.399599999</v>
      </c>
      <c r="P30" s="16">
        <f t="shared" si="2"/>
        <v>10262149.329599999</v>
      </c>
    </row>
    <row r="31" spans="1:16" x14ac:dyDescent="0.25">
      <c r="A31" s="5" t="s">
        <v>0</v>
      </c>
      <c r="B31" s="5" t="s">
        <v>9</v>
      </c>
      <c r="C31" s="5" t="s">
        <v>10</v>
      </c>
      <c r="D31" s="5" t="s">
        <v>7</v>
      </c>
      <c r="E31" s="15">
        <v>5673</v>
      </c>
      <c r="F31" s="16">
        <v>53.3</v>
      </c>
      <c r="G31" s="14"/>
      <c r="H31" s="14" t="s">
        <v>11</v>
      </c>
      <c r="I31" s="14">
        <v>0.71</v>
      </c>
      <c r="J31" s="17">
        <v>2</v>
      </c>
      <c r="K31" s="5" t="s">
        <v>4</v>
      </c>
      <c r="L31" s="17" t="str">
        <f>VLOOKUP(I31,Güteklasse!$B$4:$C$8,2)</f>
        <v>D</v>
      </c>
      <c r="M31" s="5" t="str">
        <f>VLOOKUP(K31,Händleradressen!$B$3:$E$6,4,0)</f>
        <v>Köln</v>
      </c>
      <c r="N31" s="16">
        <f t="shared" si="0"/>
        <v>302370.89999999997</v>
      </c>
      <c r="O31" s="16">
        <f t="shared" si="1"/>
        <v>114211536.34799998</v>
      </c>
      <c r="P31" s="16">
        <f t="shared" si="2"/>
        <v>114513907.24799998</v>
      </c>
    </row>
    <row r="32" spans="1:16" x14ac:dyDescent="0.25">
      <c r="A32" s="5" t="s">
        <v>0</v>
      </c>
      <c r="B32" s="5" t="s">
        <v>9</v>
      </c>
      <c r="C32" s="5" t="s">
        <v>13</v>
      </c>
      <c r="D32" s="5" t="s">
        <v>7</v>
      </c>
      <c r="E32" s="15">
        <v>3465</v>
      </c>
      <c r="F32" s="16">
        <v>53.25</v>
      </c>
      <c r="G32" s="14" t="s">
        <v>11</v>
      </c>
      <c r="H32" s="14"/>
      <c r="I32" s="14">
        <v>0.14000000000000001</v>
      </c>
      <c r="J32" s="17">
        <v>1</v>
      </c>
      <c r="K32" s="5" t="s">
        <v>12</v>
      </c>
      <c r="L32" s="17" t="str">
        <f>VLOOKUP(I32,Güteklasse!$B$4:$C$8,2)</f>
        <v>A</v>
      </c>
      <c r="M32" s="5" t="str">
        <f>VLOOKUP(K32,Händleradressen!$B$3:$E$6,4,0)</f>
        <v>Hamburg</v>
      </c>
      <c r="N32" s="16">
        <f t="shared" si="0"/>
        <v>184511.25</v>
      </c>
      <c r="O32" s="16">
        <f t="shared" si="1"/>
        <v>69693589.349999994</v>
      </c>
      <c r="P32" s="16">
        <f t="shared" si="2"/>
        <v>69878100.599999994</v>
      </c>
    </row>
    <row r="33" spans="1:16" x14ac:dyDescent="0.25">
      <c r="A33" s="5" t="s">
        <v>0</v>
      </c>
      <c r="B33" s="5" t="s">
        <v>9</v>
      </c>
      <c r="C33" s="5" t="s">
        <v>2</v>
      </c>
      <c r="D33" s="5" t="s">
        <v>7</v>
      </c>
      <c r="E33" s="15">
        <v>488</v>
      </c>
      <c r="F33" s="16">
        <v>50.89</v>
      </c>
      <c r="G33" s="14" t="s">
        <v>11</v>
      </c>
      <c r="H33" s="14" t="s">
        <v>11</v>
      </c>
      <c r="I33" s="14">
        <v>0.36</v>
      </c>
      <c r="J33" s="17">
        <v>4</v>
      </c>
      <c r="K33" s="5" t="s">
        <v>14</v>
      </c>
      <c r="L33" s="17" t="str">
        <f>VLOOKUP(I33,Güteklasse!$B$4:$C$8,2)</f>
        <v>B</v>
      </c>
      <c r="M33" s="5" t="str">
        <f>VLOOKUP(K33,Händleradressen!$B$3:$E$6,4,0)</f>
        <v>München</v>
      </c>
      <c r="N33" s="16">
        <f t="shared" si="0"/>
        <v>24834.32</v>
      </c>
      <c r="O33" s="16">
        <f t="shared" si="1"/>
        <v>9380419.3503999989</v>
      </c>
      <c r="P33" s="16">
        <f t="shared" si="2"/>
        <v>9405253.6703999992</v>
      </c>
    </row>
    <row r="34" spans="1:16" x14ac:dyDescent="0.25">
      <c r="A34" s="5" t="s">
        <v>0</v>
      </c>
      <c r="B34" s="5" t="s">
        <v>15</v>
      </c>
      <c r="C34" s="5" t="s">
        <v>6</v>
      </c>
      <c r="D34" s="5" t="s">
        <v>7</v>
      </c>
      <c r="E34" s="15">
        <v>8973</v>
      </c>
      <c r="F34" s="16">
        <v>54.86</v>
      </c>
      <c r="G34" s="14" t="s">
        <v>11</v>
      </c>
      <c r="H34" s="14"/>
      <c r="I34" s="14">
        <v>0.63</v>
      </c>
      <c r="J34" s="17">
        <v>5</v>
      </c>
      <c r="K34" s="5" t="s">
        <v>14</v>
      </c>
      <c r="L34" s="17" t="str">
        <f>VLOOKUP(I34,Güteklasse!$B$4:$C$8,2)</f>
        <v>D</v>
      </c>
      <c r="M34" s="5" t="str">
        <f>VLOOKUP(K34,Händleradressen!$B$3:$E$6,4,0)</f>
        <v>München</v>
      </c>
      <c r="N34" s="16">
        <f t="shared" si="0"/>
        <v>492258.77999999997</v>
      </c>
      <c r="O34" s="16">
        <f t="shared" si="1"/>
        <v>185935986.38159996</v>
      </c>
      <c r="P34" s="16">
        <f t="shared" si="2"/>
        <v>186428245.16159996</v>
      </c>
    </row>
    <row r="35" spans="1:16" x14ac:dyDescent="0.25">
      <c r="A35" s="5" t="s">
        <v>0</v>
      </c>
      <c r="B35" s="5" t="s">
        <v>9</v>
      </c>
      <c r="C35" s="5" t="s">
        <v>10</v>
      </c>
      <c r="D35" s="5" t="s">
        <v>7</v>
      </c>
      <c r="E35" s="15">
        <v>894</v>
      </c>
      <c r="F35" s="16">
        <v>54.11</v>
      </c>
      <c r="G35" s="14"/>
      <c r="H35" s="14" t="s">
        <v>11</v>
      </c>
      <c r="I35" s="14">
        <v>0.77</v>
      </c>
      <c r="J35" s="17">
        <v>4</v>
      </c>
      <c r="K35" s="5" t="s">
        <v>4</v>
      </c>
      <c r="L35" s="17" t="str">
        <f>VLOOKUP(I35,Güteklasse!$B$4:$C$8,2)</f>
        <v>D</v>
      </c>
      <c r="M35" s="5" t="str">
        <f>VLOOKUP(K35,Händleradressen!$B$3:$E$6,4,0)</f>
        <v>Köln</v>
      </c>
      <c r="N35" s="16">
        <f t="shared" si="0"/>
        <v>48374.34</v>
      </c>
      <c r="O35" s="16">
        <f t="shared" si="1"/>
        <v>18271955.704799999</v>
      </c>
      <c r="P35" s="16">
        <f t="shared" si="2"/>
        <v>18320330.044799998</v>
      </c>
    </row>
    <row r="36" spans="1:16" x14ac:dyDescent="0.25">
      <c r="A36" s="5" t="s">
        <v>0</v>
      </c>
      <c r="B36" s="5" t="s">
        <v>5</v>
      </c>
      <c r="C36" s="5" t="s">
        <v>13</v>
      </c>
      <c r="D36" s="5" t="s">
        <v>7</v>
      </c>
      <c r="E36" s="15">
        <v>6525</v>
      </c>
      <c r="F36" s="16">
        <v>47.27</v>
      </c>
      <c r="G36" s="14" t="s">
        <v>11</v>
      </c>
      <c r="H36" s="14"/>
      <c r="I36" s="14">
        <v>0.43</v>
      </c>
      <c r="J36" s="17">
        <v>3</v>
      </c>
      <c r="K36" s="5" t="s">
        <v>8</v>
      </c>
      <c r="L36" s="17" t="str">
        <f>VLOOKUP(I36,Güteklasse!$B$4:$C$8,2)</f>
        <v>B</v>
      </c>
      <c r="M36" s="5" t="str">
        <f>VLOOKUP(K36,Händleradressen!$B$3:$E$6,4,0)</f>
        <v>Düsseldorf</v>
      </c>
      <c r="N36" s="16">
        <f t="shared" si="0"/>
        <v>308436.75</v>
      </c>
      <c r="O36" s="16">
        <f t="shared" si="1"/>
        <v>116502729.20999999</v>
      </c>
      <c r="P36" s="16">
        <f t="shared" si="2"/>
        <v>116811165.95999999</v>
      </c>
    </row>
    <row r="37" spans="1:16" x14ac:dyDescent="0.25">
      <c r="A37" s="5" t="s">
        <v>0</v>
      </c>
      <c r="B37" s="5" t="s">
        <v>5</v>
      </c>
      <c r="C37" s="5" t="s">
        <v>2</v>
      </c>
      <c r="D37" s="5" t="s">
        <v>7</v>
      </c>
      <c r="E37" s="15">
        <v>545</v>
      </c>
      <c r="F37" s="16">
        <v>51.95</v>
      </c>
      <c r="G37" s="14" t="s">
        <v>11</v>
      </c>
      <c r="H37" s="14" t="s">
        <v>11</v>
      </c>
      <c r="I37" s="14">
        <v>0.38</v>
      </c>
      <c r="J37" s="17">
        <v>2</v>
      </c>
      <c r="K37" s="5" t="s">
        <v>12</v>
      </c>
      <c r="L37" s="17" t="str">
        <f>VLOOKUP(I37,Güteklasse!$B$4:$C$8,2)</f>
        <v>B</v>
      </c>
      <c r="M37" s="5" t="str">
        <f>VLOOKUP(K37,Händleradressen!$B$3:$E$6,4,0)</f>
        <v>Hamburg</v>
      </c>
      <c r="N37" s="16">
        <f t="shared" si="0"/>
        <v>28312.75</v>
      </c>
      <c r="O37" s="16">
        <f t="shared" si="1"/>
        <v>10694291.93</v>
      </c>
      <c r="P37" s="16">
        <f t="shared" si="2"/>
        <v>10722604.68</v>
      </c>
    </row>
    <row r="38" spans="1:16" x14ac:dyDescent="0.25">
      <c r="A38" s="5" t="s">
        <v>0</v>
      </c>
      <c r="B38" s="5" t="s">
        <v>9</v>
      </c>
      <c r="C38" s="5" t="s">
        <v>6</v>
      </c>
      <c r="D38" s="5" t="s">
        <v>7</v>
      </c>
      <c r="E38" s="15">
        <v>5438</v>
      </c>
      <c r="F38" s="16">
        <v>54.8</v>
      </c>
      <c r="G38" s="14" t="s">
        <v>11</v>
      </c>
      <c r="H38" s="14" t="s">
        <v>11</v>
      </c>
      <c r="I38" s="14">
        <v>0.2</v>
      </c>
      <c r="J38" s="17">
        <v>4</v>
      </c>
      <c r="K38" s="5" t="s">
        <v>14</v>
      </c>
      <c r="L38" s="17" t="str">
        <f>VLOOKUP(I38,Güteklasse!$B$4:$C$8,2)</f>
        <v>A</v>
      </c>
      <c r="M38" s="5" t="str">
        <f>VLOOKUP(K38,Händleradressen!$B$3:$E$6,4,0)</f>
        <v>München</v>
      </c>
      <c r="N38" s="16">
        <f t="shared" si="0"/>
        <v>298002.39999999997</v>
      </c>
      <c r="O38" s="16">
        <f t="shared" si="1"/>
        <v>112561466.52799998</v>
      </c>
      <c r="P38" s="16">
        <f t="shared" si="2"/>
        <v>112859468.92799999</v>
      </c>
    </row>
    <row r="39" spans="1:16" x14ac:dyDescent="0.25">
      <c r="A39" s="5" t="s">
        <v>0</v>
      </c>
      <c r="B39" s="5" t="s">
        <v>9</v>
      </c>
      <c r="C39" s="5" t="s">
        <v>10</v>
      </c>
      <c r="D39" s="5" t="s">
        <v>7</v>
      </c>
      <c r="E39" s="15">
        <v>5285</v>
      </c>
      <c r="F39" s="16">
        <v>47.44</v>
      </c>
      <c r="G39" s="14" t="s">
        <v>11</v>
      </c>
      <c r="H39" s="14" t="s">
        <v>11</v>
      </c>
      <c r="I39" s="14">
        <v>0.38</v>
      </c>
      <c r="J39" s="17">
        <v>3</v>
      </c>
      <c r="K39" s="5" t="s">
        <v>4</v>
      </c>
      <c r="L39" s="17" t="str">
        <f>VLOOKUP(I39,Güteklasse!$B$4:$C$8,2)</f>
        <v>B</v>
      </c>
      <c r="M39" s="5" t="str">
        <f>VLOOKUP(K39,Händleradressen!$B$3:$E$6,4,0)</f>
        <v>Köln</v>
      </c>
      <c r="N39" s="16">
        <f t="shared" si="0"/>
        <v>250720.4</v>
      </c>
      <c r="O39" s="16">
        <f t="shared" si="1"/>
        <v>94702109.487999991</v>
      </c>
      <c r="P39" s="16">
        <f t="shared" si="2"/>
        <v>94952829.887999997</v>
      </c>
    </row>
    <row r="40" spans="1:16" x14ac:dyDescent="0.25">
      <c r="A40" s="5" t="s">
        <v>0</v>
      </c>
      <c r="B40" s="5" t="s">
        <v>9</v>
      </c>
      <c r="C40" s="5" t="s">
        <v>13</v>
      </c>
      <c r="D40" s="5" t="s">
        <v>3</v>
      </c>
      <c r="E40" s="15">
        <v>362</v>
      </c>
      <c r="F40" s="16">
        <v>0.53</v>
      </c>
      <c r="G40" s="14"/>
      <c r="H40" s="14"/>
      <c r="I40" s="14">
        <v>0.89</v>
      </c>
      <c r="J40" s="17">
        <v>1</v>
      </c>
      <c r="K40" s="5" t="s">
        <v>4</v>
      </c>
      <c r="L40" s="17" t="str">
        <f>VLOOKUP(I40,Güteklasse!$B$4:$C$8,2)</f>
        <v>D</v>
      </c>
      <c r="M40" s="5" t="str">
        <f>VLOOKUP(K40,Händleradressen!$B$3:$E$6,4,0)</f>
        <v>Köln</v>
      </c>
      <c r="N40" s="16">
        <f t="shared" si="0"/>
        <v>191.86</v>
      </c>
      <c r="O40" s="16">
        <f t="shared" si="1"/>
        <v>72469.359200000006</v>
      </c>
      <c r="P40" s="16">
        <f t="shared" si="2"/>
        <v>72661.219200000007</v>
      </c>
    </row>
    <row r="41" spans="1:16" x14ac:dyDescent="0.25">
      <c r="A41" s="5" t="s">
        <v>0</v>
      </c>
      <c r="B41" s="5" t="s">
        <v>9</v>
      </c>
      <c r="C41" s="5" t="s">
        <v>2</v>
      </c>
      <c r="D41" s="5" t="s">
        <v>3</v>
      </c>
      <c r="E41" s="15">
        <v>212</v>
      </c>
      <c r="F41" s="16">
        <v>0.11</v>
      </c>
      <c r="G41" s="14" t="s">
        <v>11</v>
      </c>
      <c r="H41" s="14"/>
      <c r="I41" s="14">
        <v>0.41</v>
      </c>
      <c r="J41" s="17">
        <v>3</v>
      </c>
      <c r="K41" s="5" t="s">
        <v>8</v>
      </c>
      <c r="L41" s="17" t="str">
        <f>VLOOKUP(I41,Güteklasse!$B$4:$C$8,2)</f>
        <v>B</v>
      </c>
      <c r="M41" s="5" t="str">
        <f>VLOOKUP(K41,Händleradressen!$B$3:$E$6,4,0)</f>
        <v>Düsseldorf</v>
      </c>
      <c r="N41" s="16">
        <f t="shared" si="0"/>
        <v>23.32</v>
      </c>
      <c r="O41" s="16">
        <f t="shared" si="1"/>
        <v>8808.4303999999993</v>
      </c>
      <c r="P41" s="16">
        <f t="shared" si="2"/>
        <v>8831.750399999999</v>
      </c>
    </row>
    <row r="42" spans="1:16" x14ac:dyDescent="0.25">
      <c r="A42" s="5" t="s">
        <v>0</v>
      </c>
      <c r="B42" s="5" t="s">
        <v>9</v>
      </c>
      <c r="C42" s="5" t="s">
        <v>6</v>
      </c>
      <c r="D42" s="5" t="s">
        <v>3</v>
      </c>
      <c r="E42" s="15">
        <v>731</v>
      </c>
      <c r="F42" s="16">
        <v>1</v>
      </c>
      <c r="G42" s="14" t="s">
        <v>11</v>
      </c>
      <c r="H42" s="14"/>
      <c r="I42" s="14">
        <v>0.09</v>
      </c>
      <c r="J42" s="17">
        <v>2</v>
      </c>
      <c r="K42" s="5" t="s">
        <v>8</v>
      </c>
      <c r="L42" s="17" t="str">
        <f>VLOOKUP(I42,Güteklasse!$B$4:$C$8,2)</f>
        <v>A</v>
      </c>
      <c r="M42" s="5" t="str">
        <f>VLOOKUP(K42,Händleradressen!$B$3:$E$6,4,0)</f>
        <v>Düsseldorf</v>
      </c>
      <c r="N42" s="16">
        <f t="shared" si="0"/>
        <v>731</v>
      </c>
      <c r="O42" s="16">
        <f t="shared" si="1"/>
        <v>276113.32</v>
      </c>
      <c r="P42" s="16">
        <f t="shared" si="2"/>
        <v>276844.32</v>
      </c>
    </row>
    <row r="43" spans="1:16" x14ac:dyDescent="0.25">
      <c r="A43" s="5" t="s">
        <v>0</v>
      </c>
      <c r="B43" s="5" t="s">
        <v>9</v>
      </c>
      <c r="C43" s="5" t="s">
        <v>10</v>
      </c>
      <c r="D43" s="5" t="s">
        <v>7</v>
      </c>
      <c r="E43" s="15">
        <v>2155</v>
      </c>
      <c r="F43" s="16">
        <v>51.76</v>
      </c>
      <c r="G43" s="14" t="s">
        <v>11</v>
      </c>
      <c r="H43" s="14" t="s">
        <v>11</v>
      </c>
      <c r="I43" s="14">
        <v>0.99</v>
      </c>
      <c r="J43" s="17">
        <v>4</v>
      </c>
      <c r="K43" s="5" t="s">
        <v>12</v>
      </c>
      <c r="L43" s="17" t="str">
        <f>VLOOKUP(I43,Güteklasse!$B$4:$C$8,2)</f>
        <v>E</v>
      </c>
      <c r="M43" s="5" t="str">
        <f>VLOOKUP(K43,Händleradressen!$B$3:$E$6,4,0)</f>
        <v>Hamburg</v>
      </c>
      <c r="N43" s="16">
        <f t="shared" si="0"/>
        <v>111542.8</v>
      </c>
      <c r="O43" s="16">
        <f t="shared" si="1"/>
        <v>42131946.416000001</v>
      </c>
      <c r="P43" s="16">
        <f t="shared" si="2"/>
        <v>42243489.215999998</v>
      </c>
    </row>
    <row r="44" spans="1:16" x14ac:dyDescent="0.25">
      <c r="A44" s="5" t="s">
        <v>0</v>
      </c>
      <c r="B44" s="5" t="s">
        <v>9</v>
      </c>
      <c r="C44" s="5" t="s">
        <v>13</v>
      </c>
      <c r="D44" s="5" t="s">
        <v>7</v>
      </c>
      <c r="E44" s="15">
        <v>6989</v>
      </c>
      <c r="F44" s="16">
        <v>45.16</v>
      </c>
      <c r="G44" s="14" t="s">
        <v>11</v>
      </c>
      <c r="H44" s="14" t="s">
        <v>11</v>
      </c>
      <c r="I44" s="14">
        <v>0.46</v>
      </c>
      <c r="J44" s="17">
        <v>2</v>
      </c>
      <c r="K44" s="5" t="s">
        <v>4</v>
      </c>
      <c r="L44" s="17" t="str">
        <f>VLOOKUP(I44,Güteklasse!$B$4:$C$8,2)</f>
        <v>C</v>
      </c>
      <c r="M44" s="5" t="str">
        <f>VLOOKUP(K44,Händleradressen!$B$3:$E$6,4,0)</f>
        <v>Köln</v>
      </c>
      <c r="N44" s="16">
        <f t="shared" si="0"/>
        <v>315623.24</v>
      </c>
      <c r="O44" s="16">
        <f t="shared" si="1"/>
        <v>119217210.21279998</v>
      </c>
      <c r="P44" s="16">
        <f t="shared" si="2"/>
        <v>119532833.45279998</v>
      </c>
    </row>
    <row r="45" spans="1:16" x14ac:dyDescent="0.25">
      <c r="A45" s="5" t="s">
        <v>0</v>
      </c>
      <c r="B45" s="5" t="s">
        <v>9</v>
      </c>
      <c r="C45" s="5" t="s">
        <v>2</v>
      </c>
      <c r="D45" s="5" t="s">
        <v>3</v>
      </c>
      <c r="E45" s="15">
        <v>753</v>
      </c>
      <c r="F45" s="16">
        <v>0.57999999999999996</v>
      </c>
      <c r="G45" s="14"/>
      <c r="H45" s="14"/>
      <c r="I45" s="14">
        <v>0.73</v>
      </c>
      <c r="J45" s="17">
        <v>1</v>
      </c>
      <c r="K45" s="5" t="s">
        <v>12</v>
      </c>
      <c r="L45" s="17" t="str">
        <f>VLOOKUP(I45,Güteklasse!$B$4:$C$8,2)</f>
        <v>D</v>
      </c>
      <c r="M45" s="5" t="str">
        <f>VLOOKUP(K45,Händleradressen!$B$3:$E$6,4,0)</f>
        <v>Hamburg</v>
      </c>
      <c r="N45" s="16">
        <f t="shared" si="0"/>
        <v>436.73999999999995</v>
      </c>
      <c r="O45" s="16">
        <f t="shared" si="1"/>
        <v>164965.43279999998</v>
      </c>
      <c r="P45" s="16">
        <f t="shared" si="2"/>
        <v>165402.17279999997</v>
      </c>
    </row>
    <row r="46" spans="1:16" x14ac:dyDescent="0.25">
      <c r="A46" s="5" t="s">
        <v>0</v>
      </c>
      <c r="B46" s="5" t="s">
        <v>9</v>
      </c>
      <c r="C46" s="5" t="s">
        <v>6</v>
      </c>
      <c r="D46" s="5" t="s">
        <v>7</v>
      </c>
      <c r="E46" s="15">
        <v>9889</v>
      </c>
      <c r="F46" s="16">
        <v>46</v>
      </c>
      <c r="G46" s="14" t="s">
        <v>11</v>
      </c>
      <c r="H46" s="14" t="s">
        <v>11</v>
      </c>
      <c r="I46" s="14">
        <v>0.28000000000000003</v>
      </c>
      <c r="J46" s="17">
        <v>4</v>
      </c>
      <c r="K46" s="5" t="s">
        <v>4</v>
      </c>
      <c r="L46" s="17" t="str">
        <f>VLOOKUP(I46,Güteklasse!$B$4:$C$8,2)</f>
        <v>A</v>
      </c>
      <c r="M46" s="5" t="str">
        <f>VLOOKUP(K46,Händleradressen!$B$3:$E$6,4,0)</f>
        <v>Köln</v>
      </c>
      <c r="N46" s="16">
        <f t="shared" si="0"/>
        <v>454894</v>
      </c>
      <c r="O46" s="16">
        <f t="shared" si="1"/>
        <v>171822561.67999998</v>
      </c>
      <c r="P46" s="16">
        <f t="shared" si="2"/>
        <v>172277455.67999998</v>
      </c>
    </row>
    <row r="47" spans="1:16" x14ac:dyDescent="0.25">
      <c r="A47" s="5" t="s">
        <v>0</v>
      </c>
      <c r="B47" s="5" t="s">
        <v>9</v>
      </c>
      <c r="C47" s="5" t="s">
        <v>10</v>
      </c>
      <c r="D47" s="5" t="s">
        <v>3</v>
      </c>
      <c r="E47" s="15">
        <v>988</v>
      </c>
      <c r="F47" s="16">
        <v>0.1</v>
      </c>
      <c r="G47" s="14" t="s">
        <v>11</v>
      </c>
      <c r="H47" s="14"/>
      <c r="I47" s="14">
        <v>0.22</v>
      </c>
      <c r="J47" s="17">
        <v>5</v>
      </c>
      <c r="K47" s="5" t="s">
        <v>8</v>
      </c>
      <c r="L47" s="17" t="str">
        <f>VLOOKUP(I47,Güteklasse!$B$4:$C$8,2)</f>
        <v>A</v>
      </c>
      <c r="M47" s="5" t="str">
        <f>VLOOKUP(K47,Händleradressen!$B$3:$E$6,4,0)</f>
        <v>Düsseldorf</v>
      </c>
      <c r="N47" s="16">
        <f t="shared" si="0"/>
        <v>98.800000000000011</v>
      </c>
      <c r="O47" s="16">
        <f t="shared" si="1"/>
        <v>37318.736000000004</v>
      </c>
      <c r="P47" s="16">
        <f t="shared" si="2"/>
        <v>37417.536000000007</v>
      </c>
    </row>
    <row r="48" spans="1:16" x14ac:dyDescent="0.25">
      <c r="A48" s="5" t="s">
        <v>0</v>
      </c>
      <c r="B48" s="5" t="s">
        <v>9</v>
      </c>
      <c r="C48" s="5" t="s">
        <v>13</v>
      </c>
      <c r="D48" s="5" t="s">
        <v>7</v>
      </c>
      <c r="E48" s="15">
        <v>898</v>
      </c>
      <c r="F48" s="16">
        <v>52.99</v>
      </c>
      <c r="G48" s="14" t="s">
        <v>11</v>
      </c>
      <c r="H48" s="14" t="s">
        <v>11</v>
      </c>
      <c r="I48" s="14">
        <v>0.62</v>
      </c>
      <c r="J48" s="17">
        <v>4</v>
      </c>
      <c r="K48" s="5" t="s">
        <v>12</v>
      </c>
      <c r="L48" s="17" t="str">
        <f>VLOOKUP(I48,Güteklasse!$B$4:$C$8,2)</f>
        <v>D</v>
      </c>
      <c r="M48" s="5" t="str">
        <f>VLOOKUP(K48,Händleradressen!$B$3:$E$6,4,0)</f>
        <v>Hamburg</v>
      </c>
      <c r="N48" s="16">
        <f t="shared" si="0"/>
        <v>47585.020000000004</v>
      </c>
      <c r="O48" s="16">
        <f t="shared" si="1"/>
        <v>17973813.7544</v>
      </c>
      <c r="P48" s="16">
        <f t="shared" si="2"/>
        <v>18021398.7744</v>
      </c>
    </row>
    <row r="49" spans="1:16" x14ac:dyDescent="0.25">
      <c r="A49" s="5" t="s">
        <v>0</v>
      </c>
      <c r="B49" s="5" t="s">
        <v>9</v>
      </c>
      <c r="C49" s="5" t="s">
        <v>2</v>
      </c>
      <c r="D49" s="5" t="s">
        <v>7</v>
      </c>
      <c r="E49" s="15">
        <v>634</v>
      </c>
      <c r="F49" s="16">
        <v>47.84</v>
      </c>
      <c r="G49" s="14" t="s">
        <v>11</v>
      </c>
      <c r="H49" s="14"/>
      <c r="I49" s="14">
        <v>0.96</v>
      </c>
      <c r="J49" s="17">
        <v>3</v>
      </c>
      <c r="K49" s="5" t="s">
        <v>4</v>
      </c>
      <c r="L49" s="17" t="str">
        <f>VLOOKUP(I49,Güteklasse!$B$4:$C$8,2)</f>
        <v>E</v>
      </c>
      <c r="M49" s="5" t="str">
        <f>VLOOKUP(K49,Händleradressen!$B$3:$E$6,4,0)</f>
        <v>Köln</v>
      </c>
      <c r="N49" s="16">
        <f t="shared" si="0"/>
        <v>30330.560000000001</v>
      </c>
      <c r="O49" s="16">
        <f t="shared" si="1"/>
        <v>11456459.123199999</v>
      </c>
      <c r="P49" s="16">
        <f t="shared" si="2"/>
        <v>11486789.6832</v>
      </c>
    </row>
    <row r="50" spans="1:16" x14ac:dyDescent="0.25">
      <c r="A50" s="5" t="s">
        <v>0</v>
      </c>
      <c r="B50" s="5" t="s">
        <v>9</v>
      </c>
      <c r="C50" s="5" t="s">
        <v>6</v>
      </c>
      <c r="D50" s="5" t="s">
        <v>3</v>
      </c>
      <c r="E50" s="15">
        <v>35</v>
      </c>
      <c r="F50" s="16">
        <v>0.05</v>
      </c>
      <c r="G50" s="14" t="s">
        <v>11</v>
      </c>
      <c r="H50" s="14"/>
      <c r="I50" s="14">
        <v>0.72</v>
      </c>
      <c r="J50" s="17">
        <v>2</v>
      </c>
      <c r="K50" s="5" t="s">
        <v>14</v>
      </c>
      <c r="L50" s="17" t="str">
        <f>VLOOKUP(I50,Güteklasse!$B$4:$C$8,2)</f>
        <v>D</v>
      </c>
      <c r="M50" s="5" t="str">
        <f>VLOOKUP(K50,Händleradressen!$B$3:$E$6,4,0)</f>
        <v>München</v>
      </c>
      <c r="N50" s="16">
        <f t="shared" si="0"/>
        <v>1.75</v>
      </c>
      <c r="O50" s="16">
        <f t="shared" si="1"/>
        <v>661.01</v>
      </c>
      <c r="P50" s="16">
        <f t="shared" si="2"/>
        <v>662.76</v>
      </c>
    </row>
    <row r="51" spans="1:16" x14ac:dyDescent="0.25">
      <c r="A51" s="5" t="s">
        <v>0</v>
      </c>
      <c r="B51" s="5" t="s">
        <v>9</v>
      </c>
      <c r="C51" s="5" t="s">
        <v>10</v>
      </c>
      <c r="D51" s="5" t="s">
        <v>3</v>
      </c>
      <c r="E51" s="15">
        <v>889</v>
      </c>
      <c r="F51" s="16">
        <v>0.3</v>
      </c>
      <c r="G51" s="14" t="s">
        <v>11</v>
      </c>
      <c r="H51" s="14"/>
      <c r="I51" s="14">
        <v>0.78</v>
      </c>
      <c r="J51" s="17">
        <v>4</v>
      </c>
      <c r="K51" s="5" t="s">
        <v>14</v>
      </c>
      <c r="L51" s="17" t="str">
        <f>VLOOKUP(I51,Güteklasse!$B$4:$C$8,2)</f>
        <v>D</v>
      </c>
      <c r="M51" s="5" t="str">
        <f>VLOOKUP(K51,Händleradressen!$B$3:$E$6,4,0)</f>
        <v>München</v>
      </c>
      <c r="N51" s="16">
        <f t="shared" si="0"/>
        <v>266.7</v>
      </c>
      <c r="O51" s="16">
        <f t="shared" si="1"/>
        <v>100737.92399999998</v>
      </c>
      <c r="P51" s="16">
        <f t="shared" si="2"/>
        <v>101004.62399999998</v>
      </c>
    </row>
    <row r="52" spans="1:16" x14ac:dyDescent="0.25">
      <c r="A52" s="5" t="s">
        <v>0</v>
      </c>
      <c r="B52" s="5" t="s">
        <v>9</v>
      </c>
      <c r="C52" s="5" t="s">
        <v>13</v>
      </c>
      <c r="D52" s="5" t="s">
        <v>3</v>
      </c>
      <c r="E52" s="15">
        <v>7898</v>
      </c>
      <c r="F52" s="16">
        <v>0.38</v>
      </c>
      <c r="G52" s="14" t="s">
        <v>11</v>
      </c>
      <c r="H52" s="14"/>
      <c r="I52" s="14">
        <v>0.54</v>
      </c>
      <c r="J52" s="17">
        <v>3</v>
      </c>
      <c r="K52" s="5" t="s">
        <v>12</v>
      </c>
      <c r="L52" s="17" t="str">
        <f>VLOOKUP(I52,Güteklasse!$B$4:$C$8,2)</f>
        <v>C</v>
      </c>
      <c r="M52" s="5" t="str">
        <f>VLOOKUP(K52,Händleradressen!$B$3:$E$6,4,0)</f>
        <v>Hamburg</v>
      </c>
      <c r="N52" s="16">
        <f t="shared" si="0"/>
        <v>3001.2400000000002</v>
      </c>
      <c r="O52" s="16">
        <f t="shared" si="1"/>
        <v>1133628.3728</v>
      </c>
      <c r="P52" s="16">
        <f t="shared" si="2"/>
        <v>1136629.6128</v>
      </c>
    </row>
    <row r="53" spans="1:16" x14ac:dyDescent="0.25">
      <c r="A53" s="5" t="s">
        <v>0</v>
      </c>
      <c r="B53" s="5" t="s">
        <v>5</v>
      </c>
      <c r="C53" s="5" t="s">
        <v>2</v>
      </c>
      <c r="D53" s="5" t="s">
        <v>7</v>
      </c>
      <c r="E53" s="15">
        <v>6857</v>
      </c>
      <c r="F53" s="16">
        <v>48.01</v>
      </c>
      <c r="G53" s="14" t="s">
        <v>11</v>
      </c>
      <c r="H53" s="14"/>
      <c r="I53" s="14">
        <v>0.64</v>
      </c>
      <c r="J53" s="17">
        <v>1</v>
      </c>
      <c r="K53" s="5" t="s">
        <v>4</v>
      </c>
      <c r="L53" s="17" t="str">
        <f>VLOOKUP(I53,Güteklasse!$B$4:$C$8,2)</f>
        <v>D</v>
      </c>
      <c r="M53" s="5" t="str">
        <f>VLOOKUP(K53,Händleradressen!$B$3:$E$6,4,0)</f>
        <v>Köln</v>
      </c>
      <c r="N53" s="16">
        <f t="shared" si="0"/>
        <v>329204.57</v>
      </c>
      <c r="O53" s="16">
        <f t="shared" si="1"/>
        <v>124347150.1804</v>
      </c>
      <c r="P53" s="16">
        <f t="shared" si="2"/>
        <v>124676354.75039999</v>
      </c>
    </row>
    <row r="54" spans="1:16" x14ac:dyDescent="0.25">
      <c r="A54" s="5" t="s">
        <v>0</v>
      </c>
      <c r="B54" s="5" t="s">
        <v>9</v>
      </c>
      <c r="C54" s="5" t="s">
        <v>6</v>
      </c>
      <c r="D54" s="5" t="s">
        <v>3</v>
      </c>
      <c r="E54" s="15">
        <v>7873</v>
      </c>
      <c r="F54" s="16">
        <v>0.95</v>
      </c>
      <c r="G54" s="14" t="s">
        <v>11</v>
      </c>
      <c r="H54" s="14"/>
      <c r="I54" s="14">
        <v>0.59</v>
      </c>
      <c r="J54" s="17">
        <v>3</v>
      </c>
      <c r="K54" s="5" t="s">
        <v>4</v>
      </c>
      <c r="L54" s="17" t="str">
        <f>VLOOKUP(I54,Güteklasse!$B$4:$C$8,2)</f>
        <v>D</v>
      </c>
      <c r="M54" s="5" t="str">
        <f>VLOOKUP(K54,Händleradressen!$B$3:$E$6,4,0)</f>
        <v>Köln</v>
      </c>
      <c r="N54" s="16">
        <f t="shared" si="0"/>
        <v>7479.3499999999995</v>
      </c>
      <c r="O54" s="16">
        <f t="shared" si="1"/>
        <v>2825100.0819999995</v>
      </c>
      <c r="P54" s="16">
        <f t="shared" si="2"/>
        <v>2832579.4319999996</v>
      </c>
    </row>
    <row r="55" spans="1:16" x14ac:dyDescent="0.25">
      <c r="A55" s="5" t="s">
        <v>0</v>
      </c>
      <c r="B55" s="5" t="s">
        <v>15</v>
      </c>
      <c r="C55" s="5" t="s">
        <v>10</v>
      </c>
      <c r="D55" s="5" t="s">
        <v>3</v>
      </c>
      <c r="E55" s="15">
        <v>1374</v>
      </c>
      <c r="F55" s="16">
        <v>0.98</v>
      </c>
      <c r="G55" s="14" t="s">
        <v>11</v>
      </c>
      <c r="H55" s="14"/>
      <c r="I55" s="14">
        <v>0.68</v>
      </c>
      <c r="J55" s="17">
        <v>2</v>
      </c>
      <c r="K55" s="5" t="s">
        <v>8</v>
      </c>
      <c r="L55" s="17" t="str">
        <f>VLOOKUP(I55,Güteklasse!$B$4:$C$8,2)</f>
        <v>D</v>
      </c>
      <c r="M55" s="5" t="str">
        <f>VLOOKUP(K55,Händleradressen!$B$3:$E$6,4,0)</f>
        <v>Düsseldorf</v>
      </c>
      <c r="N55" s="16">
        <f t="shared" si="0"/>
        <v>1346.52</v>
      </c>
      <c r="O55" s="16">
        <f t="shared" si="1"/>
        <v>508607.53439999995</v>
      </c>
      <c r="P55" s="16">
        <f t="shared" si="2"/>
        <v>509954.05439999996</v>
      </c>
    </row>
    <row r="56" spans="1:16" x14ac:dyDescent="0.25">
      <c r="A56" s="5" t="s">
        <v>0</v>
      </c>
      <c r="B56" s="5" t="s">
        <v>15</v>
      </c>
      <c r="C56" s="5" t="s">
        <v>13</v>
      </c>
      <c r="D56" s="5" t="s">
        <v>3</v>
      </c>
      <c r="E56" s="15">
        <v>4534</v>
      </c>
      <c r="F56" s="16">
        <v>0.4</v>
      </c>
      <c r="G56" s="14" t="s">
        <v>11</v>
      </c>
      <c r="H56" s="14"/>
      <c r="I56" s="14">
        <v>0.48</v>
      </c>
      <c r="J56" s="17">
        <v>4</v>
      </c>
      <c r="K56" s="5" t="s">
        <v>8</v>
      </c>
      <c r="L56" s="17" t="str">
        <f>VLOOKUP(I56,Güteklasse!$B$4:$C$8,2)</f>
        <v>C</v>
      </c>
      <c r="M56" s="5" t="str">
        <f>VLOOKUP(K56,Händleradressen!$B$3:$E$6,4,0)</f>
        <v>Düsseldorf</v>
      </c>
      <c r="N56" s="16">
        <f t="shared" si="0"/>
        <v>1813.6000000000001</v>
      </c>
      <c r="O56" s="16">
        <f t="shared" si="1"/>
        <v>685032.99199999997</v>
      </c>
      <c r="P56" s="16">
        <f t="shared" si="2"/>
        <v>686846.59199999995</v>
      </c>
    </row>
    <row r="57" spans="1:16" x14ac:dyDescent="0.25">
      <c r="A57" s="5" t="s">
        <v>0</v>
      </c>
      <c r="B57" s="5" t="s">
        <v>5</v>
      </c>
      <c r="C57" s="5" t="s">
        <v>2</v>
      </c>
      <c r="D57" s="5" t="s">
        <v>7</v>
      </c>
      <c r="E57" s="15">
        <v>4534</v>
      </c>
      <c r="F57" s="16">
        <v>47.78</v>
      </c>
      <c r="G57" s="14" t="s">
        <v>11</v>
      </c>
      <c r="H57" s="14"/>
      <c r="I57" s="14">
        <v>0.06</v>
      </c>
      <c r="J57" s="17">
        <v>2</v>
      </c>
      <c r="K57" s="5" t="s">
        <v>14</v>
      </c>
      <c r="L57" s="17" t="str">
        <f>VLOOKUP(I57,Güteklasse!$B$4:$C$8,2)</f>
        <v>A</v>
      </c>
      <c r="M57" s="5" t="str">
        <f>VLOOKUP(K57,Händleradressen!$B$3:$E$6,4,0)</f>
        <v>München</v>
      </c>
      <c r="N57" s="16">
        <f t="shared" si="0"/>
        <v>216634.52000000002</v>
      </c>
      <c r="O57" s="16">
        <f t="shared" si="1"/>
        <v>81827190.894400001</v>
      </c>
      <c r="P57" s="16">
        <f t="shared" si="2"/>
        <v>82043825.414399996</v>
      </c>
    </row>
    <row r="58" spans="1:16" x14ac:dyDescent="0.25">
      <c r="A58" s="5" t="s">
        <v>0</v>
      </c>
      <c r="B58" s="5" t="s">
        <v>1</v>
      </c>
      <c r="C58" s="5" t="s">
        <v>6</v>
      </c>
      <c r="D58" s="5" t="s">
        <v>3</v>
      </c>
      <c r="E58" s="15">
        <v>4537</v>
      </c>
      <c r="F58" s="16">
        <v>0.16</v>
      </c>
      <c r="G58" s="14" t="s">
        <v>11</v>
      </c>
      <c r="H58" s="14"/>
      <c r="I58" s="14">
        <v>0.83</v>
      </c>
      <c r="J58" s="17">
        <v>1</v>
      </c>
      <c r="K58" s="5" t="s">
        <v>12</v>
      </c>
      <c r="L58" s="17" t="str">
        <f>VLOOKUP(I58,Güteklasse!$B$4:$C$8,2)</f>
        <v>D</v>
      </c>
      <c r="M58" s="5" t="str">
        <f>VLOOKUP(K58,Händleradressen!$B$3:$E$6,4,0)</f>
        <v>Hamburg</v>
      </c>
      <c r="N58" s="16">
        <f t="shared" si="0"/>
        <v>725.92</v>
      </c>
      <c r="O58" s="16">
        <f t="shared" si="1"/>
        <v>274194.50239999994</v>
      </c>
      <c r="P58" s="16">
        <f t="shared" si="2"/>
        <v>274920.42239999992</v>
      </c>
    </row>
    <row r="59" spans="1:16" x14ac:dyDescent="0.25">
      <c r="A59" s="5" t="s">
        <v>0</v>
      </c>
      <c r="B59" s="5" t="s">
        <v>9</v>
      </c>
      <c r="C59" s="5" t="s">
        <v>10</v>
      </c>
      <c r="D59" s="5" t="s">
        <v>3</v>
      </c>
      <c r="E59" s="15">
        <v>7453</v>
      </c>
      <c r="F59" s="16">
        <v>0.16</v>
      </c>
      <c r="G59" s="14" t="s">
        <v>11</v>
      </c>
      <c r="H59" s="14"/>
      <c r="I59" s="14">
        <v>0.72</v>
      </c>
      <c r="J59" s="17">
        <v>4</v>
      </c>
      <c r="K59" s="5" t="s">
        <v>12</v>
      </c>
      <c r="L59" s="17" t="str">
        <f>VLOOKUP(I59,Güteklasse!$B$4:$C$8,2)</f>
        <v>D</v>
      </c>
      <c r="M59" s="5" t="str">
        <f>VLOOKUP(K59,Händleradressen!$B$3:$E$6,4,0)</f>
        <v>Hamburg</v>
      </c>
      <c r="N59" s="16">
        <f t="shared" si="0"/>
        <v>1192.48</v>
      </c>
      <c r="O59" s="16">
        <f t="shared" si="1"/>
        <v>450423.54559999995</v>
      </c>
      <c r="P59" s="16">
        <f t="shared" si="2"/>
        <v>451616.02559999994</v>
      </c>
    </row>
    <row r="60" spans="1:16" x14ac:dyDescent="0.25">
      <c r="A60" s="5" t="s">
        <v>0</v>
      </c>
      <c r="B60" s="5" t="s">
        <v>9</v>
      </c>
      <c r="C60" s="5" t="s">
        <v>13</v>
      </c>
      <c r="D60" s="5" t="s">
        <v>7</v>
      </c>
      <c r="E60" s="15">
        <v>44</v>
      </c>
      <c r="F60" s="16">
        <v>51.47</v>
      </c>
      <c r="G60" s="14" t="s">
        <v>11</v>
      </c>
      <c r="H60" s="14" t="s">
        <v>11</v>
      </c>
      <c r="I60" s="14">
        <v>0.42</v>
      </c>
      <c r="J60" s="17">
        <v>5</v>
      </c>
      <c r="K60" s="5" t="s">
        <v>8</v>
      </c>
      <c r="L60" s="17" t="str">
        <f>VLOOKUP(I60,Güteklasse!$B$4:$C$8,2)</f>
        <v>B</v>
      </c>
      <c r="M60" s="5" t="str">
        <f>VLOOKUP(K60,Händleradressen!$B$3:$E$6,4,0)</f>
        <v>Düsseldorf</v>
      </c>
      <c r="N60" s="16">
        <f t="shared" si="0"/>
        <v>2264.6799999999998</v>
      </c>
      <c r="O60" s="16">
        <f t="shared" si="1"/>
        <v>855414.92959999992</v>
      </c>
      <c r="P60" s="16">
        <f t="shared" si="2"/>
        <v>857679.60959999997</v>
      </c>
    </row>
    <row r="61" spans="1:16" x14ac:dyDescent="0.25">
      <c r="A61" s="5" t="s">
        <v>0</v>
      </c>
      <c r="B61" s="5" t="s">
        <v>5</v>
      </c>
      <c r="C61" s="5" t="s">
        <v>2</v>
      </c>
      <c r="D61" s="5" t="s">
        <v>3</v>
      </c>
      <c r="E61" s="15">
        <v>354</v>
      </c>
      <c r="F61" s="16">
        <v>0.41</v>
      </c>
      <c r="G61" s="14" t="s">
        <v>11</v>
      </c>
      <c r="H61" s="14"/>
      <c r="I61" s="14">
        <v>0.36</v>
      </c>
      <c r="J61" s="17">
        <v>4</v>
      </c>
      <c r="K61" s="5" t="s">
        <v>12</v>
      </c>
      <c r="L61" s="17" t="str">
        <f>VLOOKUP(I61,Güteklasse!$B$4:$C$8,2)</f>
        <v>B</v>
      </c>
      <c r="M61" s="5" t="str">
        <f>VLOOKUP(K61,Händleradressen!$B$3:$E$6,4,0)</f>
        <v>Hamburg</v>
      </c>
      <c r="N61" s="16">
        <f t="shared" si="0"/>
        <v>145.13999999999999</v>
      </c>
      <c r="O61" s="16">
        <f t="shared" si="1"/>
        <v>54822.280799999993</v>
      </c>
      <c r="P61" s="16">
        <f t="shared" si="2"/>
        <v>54967.420799999993</v>
      </c>
    </row>
    <row r="62" spans="1:16" x14ac:dyDescent="0.25">
      <c r="A62" s="5" t="s">
        <v>0</v>
      </c>
      <c r="B62" s="5" t="s">
        <v>9</v>
      </c>
      <c r="C62" s="5" t="s">
        <v>6</v>
      </c>
      <c r="D62" s="5" t="s">
        <v>7</v>
      </c>
      <c r="E62" s="15">
        <v>6588</v>
      </c>
      <c r="F62" s="16">
        <v>49.13</v>
      </c>
      <c r="G62" s="14" t="s">
        <v>11</v>
      </c>
      <c r="H62" s="14"/>
      <c r="I62" s="14">
        <v>0.86</v>
      </c>
      <c r="J62" s="17">
        <v>3</v>
      </c>
      <c r="K62" s="5" t="s">
        <v>4</v>
      </c>
      <c r="L62" s="17" t="str">
        <f>VLOOKUP(I62,Güteklasse!$B$4:$C$8,2)</f>
        <v>D</v>
      </c>
      <c r="M62" s="5" t="str">
        <f>VLOOKUP(K62,Händleradressen!$B$3:$E$6,4,0)</f>
        <v>Köln</v>
      </c>
      <c r="N62" s="16">
        <f t="shared" si="0"/>
        <v>323668.44</v>
      </c>
      <c r="O62" s="16">
        <f t="shared" si="1"/>
        <v>122256043.15679999</v>
      </c>
      <c r="P62" s="16">
        <f t="shared" si="2"/>
        <v>122579711.59679998</v>
      </c>
    </row>
    <row r="63" spans="1:16" x14ac:dyDescent="0.25">
      <c r="A63" s="5" t="s">
        <v>0</v>
      </c>
      <c r="B63" s="5" t="s">
        <v>9</v>
      </c>
      <c r="C63" s="5" t="s">
        <v>10</v>
      </c>
      <c r="D63" s="5" t="s">
        <v>7</v>
      </c>
      <c r="E63" s="15">
        <v>848</v>
      </c>
      <c r="F63" s="16">
        <v>52.13</v>
      </c>
      <c r="G63" s="14" t="s">
        <v>11</v>
      </c>
      <c r="H63" s="14"/>
      <c r="I63" s="14">
        <v>0.12</v>
      </c>
      <c r="J63" s="17">
        <v>2</v>
      </c>
      <c r="K63" s="5" t="s">
        <v>8</v>
      </c>
      <c r="L63" s="17" t="str">
        <f>VLOOKUP(I63,Güteklasse!$B$4:$C$8,2)</f>
        <v>A</v>
      </c>
      <c r="M63" s="5" t="str">
        <f>VLOOKUP(K63,Händleradressen!$B$3:$E$6,4,0)</f>
        <v>Düsseldorf</v>
      </c>
      <c r="N63" s="16">
        <f t="shared" si="0"/>
        <v>44206.240000000005</v>
      </c>
      <c r="O63" s="16">
        <f t="shared" si="1"/>
        <v>16697580.972800002</v>
      </c>
      <c r="P63" s="16">
        <f t="shared" si="2"/>
        <v>16741787.212800002</v>
      </c>
    </row>
    <row r="64" spans="1:16" x14ac:dyDescent="0.25">
      <c r="A64" s="5" t="s">
        <v>0</v>
      </c>
      <c r="B64" s="5" t="s">
        <v>9</v>
      </c>
      <c r="C64" s="5" t="s">
        <v>13</v>
      </c>
      <c r="D64" s="5" t="s">
        <v>3</v>
      </c>
      <c r="E64" s="15">
        <v>8486</v>
      </c>
      <c r="F64" s="16">
        <v>0.33</v>
      </c>
      <c r="G64" s="14" t="s">
        <v>11</v>
      </c>
      <c r="H64" s="14"/>
      <c r="I64" s="14">
        <v>0.95</v>
      </c>
      <c r="J64" s="17">
        <v>4</v>
      </c>
      <c r="K64" s="5" t="s">
        <v>8</v>
      </c>
      <c r="L64" s="17" t="str">
        <f>VLOOKUP(I64,Güteklasse!$B$4:$C$8,2)</f>
        <v>E</v>
      </c>
      <c r="M64" s="5" t="str">
        <f>VLOOKUP(K64,Händleradressen!$B$3:$E$6,4,0)</f>
        <v>Düsseldorf</v>
      </c>
      <c r="N64" s="16">
        <f t="shared" si="0"/>
        <v>2800.38</v>
      </c>
      <c r="O64" s="16">
        <f t="shared" si="1"/>
        <v>1057759.5336</v>
      </c>
      <c r="P64" s="16">
        <f t="shared" si="2"/>
        <v>1060559.9135999999</v>
      </c>
    </row>
    <row r="65" spans="1:16" x14ac:dyDescent="0.25">
      <c r="A65" s="5" t="s">
        <v>0</v>
      </c>
      <c r="B65" s="5" t="s">
        <v>15</v>
      </c>
      <c r="C65" s="5" t="s">
        <v>2</v>
      </c>
      <c r="D65" s="5" t="s">
        <v>3</v>
      </c>
      <c r="E65" s="15">
        <v>773</v>
      </c>
      <c r="F65" s="16">
        <v>0.63</v>
      </c>
      <c r="G65" s="14"/>
      <c r="H65" s="14"/>
      <c r="I65" s="14">
        <v>0.8</v>
      </c>
      <c r="J65" s="17">
        <v>3</v>
      </c>
      <c r="K65" s="5" t="s">
        <v>4</v>
      </c>
      <c r="L65" s="17" t="str">
        <f>VLOOKUP(I65,Güteklasse!$B$4:$C$8,2)</f>
        <v>D</v>
      </c>
      <c r="M65" s="5" t="str">
        <f>VLOOKUP(K65,Händleradressen!$B$3:$E$6,4,0)</f>
        <v>Köln</v>
      </c>
      <c r="N65" s="16">
        <f t="shared" ref="N65:N128" si="3">E65*F65</f>
        <v>486.99</v>
      </c>
      <c r="O65" s="16">
        <f t="shared" ref="O65:O128" si="4">N65*$N$1</f>
        <v>183945.8628</v>
      </c>
      <c r="P65" s="16">
        <f t="shared" ref="P65:P128" si="5">N65+O65</f>
        <v>184432.85279999999</v>
      </c>
    </row>
    <row r="66" spans="1:16" x14ac:dyDescent="0.25">
      <c r="A66" s="5" t="s">
        <v>0</v>
      </c>
      <c r="B66" s="5" t="s">
        <v>5</v>
      </c>
      <c r="C66" s="5" t="s">
        <v>6</v>
      </c>
      <c r="D66" s="5" t="s">
        <v>7</v>
      </c>
      <c r="E66" s="15">
        <v>358</v>
      </c>
      <c r="F66" s="16">
        <v>47.08</v>
      </c>
      <c r="G66" s="14" t="s">
        <v>11</v>
      </c>
      <c r="H66" s="14" t="s">
        <v>11</v>
      </c>
      <c r="I66" s="14">
        <v>0.67</v>
      </c>
      <c r="J66" s="17">
        <v>1</v>
      </c>
      <c r="K66" s="5" t="s">
        <v>12</v>
      </c>
      <c r="L66" s="17" t="str">
        <f>VLOOKUP(I66,Güteklasse!$B$4:$C$8,2)</f>
        <v>D</v>
      </c>
      <c r="M66" s="5" t="str">
        <f>VLOOKUP(K66,Händleradressen!$B$3:$E$6,4,0)</f>
        <v>Hamburg</v>
      </c>
      <c r="N66" s="16">
        <f t="shared" si="3"/>
        <v>16854.64</v>
      </c>
      <c r="O66" s="16">
        <f t="shared" si="4"/>
        <v>6366334.6207999997</v>
      </c>
      <c r="P66" s="16">
        <f t="shared" si="5"/>
        <v>6383189.2607999993</v>
      </c>
    </row>
    <row r="67" spans="1:16" x14ac:dyDescent="0.25">
      <c r="A67" s="5" t="s">
        <v>0</v>
      </c>
      <c r="B67" s="5" t="s">
        <v>9</v>
      </c>
      <c r="C67" s="5" t="s">
        <v>10</v>
      </c>
      <c r="D67" s="5" t="s">
        <v>3</v>
      </c>
      <c r="E67" s="15">
        <v>898</v>
      </c>
      <c r="F67" s="16">
        <v>0.19</v>
      </c>
      <c r="G67" s="14" t="s">
        <v>11</v>
      </c>
      <c r="H67" s="14"/>
      <c r="I67" s="14">
        <v>0.55000000000000004</v>
      </c>
      <c r="J67" s="17">
        <v>3</v>
      </c>
      <c r="K67" s="5" t="s">
        <v>14</v>
      </c>
      <c r="L67" s="17" t="str">
        <f>VLOOKUP(I67,Güteklasse!$B$4:$C$8,2)</f>
        <v>C</v>
      </c>
      <c r="M67" s="5" t="str">
        <f>VLOOKUP(K67,Händleradressen!$B$3:$E$6,4,0)</f>
        <v>München</v>
      </c>
      <c r="N67" s="16">
        <f t="shared" si="3"/>
        <v>170.62</v>
      </c>
      <c r="O67" s="16">
        <f t="shared" si="4"/>
        <v>64446.5864</v>
      </c>
      <c r="P67" s="16">
        <f t="shared" si="5"/>
        <v>64617.206400000003</v>
      </c>
    </row>
    <row r="68" spans="1:16" x14ac:dyDescent="0.25">
      <c r="A68" s="5" t="s">
        <v>0</v>
      </c>
      <c r="B68" s="5" t="s">
        <v>5</v>
      </c>
      <c r="C68" s="5" t="s">
        <v>13</v>
      </c>
      <c r="D68" s="5" t="s">
        <v>7</v>
      </c>
      <c r="E68" s="15">
        <v>849</v>
      </c>
      <c r="F68" s="16">
        <v>50.83</v>
      </c>
      <c r="G68" s="14" t="s">
        <v>11</v>
      </c>
      <c r="H68" s="14"/>
      <c r="I68" s="14">
        <v>0.43</v>
      </c>
      <c r="J68" s="17">
        <v>2</v>
      </c>
      <c r="K68" s="5" t="s">
        <v>14</v>
      </c>
      <c r="L68" s="17" t="str">
        <f>VLOOKUP(I68,Güteklasse!$B$4:$C$8,2)</f>
        <v>B</v>
      </c>
      <c r="M68" s="5" t="str">
        <f>VLOOKUP(K68,Händleradressen!$B$3:$E$6,4,0)</f>
        <v>München</v>
      </c>
      <c r="N68" s="16">
        <f t="shared" si="3"/>
        <v>43154.67</v>
      </c>
      <c r="O68" s="16">
        <f t="shared" si="4"/>
        <v>16300381.952399999</v>
      </c>
      <c r="P68" s="16">
        <f t="shared" si="5"/>
        <v>16343536.622399999</v>
      </c>
    </row>
    <row r="69" spans="1:16" x14ac:dyDescent="0.25">
      <c r="A69" s="5" t="s">
        <v>0</v>
      </c>
      <c r="B69" s="5" t="s">
        <v>5</v>
      </c>
      <c r="C69" s="5" t="s">
        <v>2</v>
      </c>
      <c r="D69" s="5" t="s">
        <v>7</v>
      </c>
      <c r="E69" s="15">
        <v>268</v>
      </c>
      <c r="F69" s="16">
        <v>45.81</v>
      </c>
      <c r="G69" s="14" t="s">
        <v>11</v>
      </c>
      <c r="H69" s="14" t="s">
        <v>11</v>
      </c>
      <c r="I69" s="14">
        <v>0.41</v>
      </c>
      <c r="J69" s="17">
        <v>4</v>
      </c>
      <c r="K69" s="5" t="s">
        <v>4</v>
      </c>
      <c r="L69" s="17" t="str">
        <f>VLOOKUP(I69,Güteklasse!$B$4:$C$8,2)</f>
        <v>B</v>
      </c>
      <c r="M69" s="5" t="str">
        <f>VLOOKUP(K69,Händleradressen!$B$3:$E$6,4,0)</f>
        <v>Köln</v>
      </c>
      <c r="N69" s="16">
        <f t="shared" si="3"/>
        <v>12277.08</v>
      </c>
      <c r="O69" s="16">
        <f t="shared" si="4"/>
        <v>4637298.6575999996</v>
      </c>
      <c r="P69" s="16">
        <f t="shared" si="5"/>
        <v>4649575.7375999996</v>
      </c>
    </row>
    <row r="70" spans="1:16" x14ac:dyDescent="0.25">
      <c r="A70" s="5" t="s">
        <v>0</v>
      </c>
      <c r="B70" s="5" t="s">
        <v>9</v>
      </c>
      <c r="C70" s="5" t="s">
        <v>6</v>
      </c>
      <c r="D70" s="5" t="s">
        <v>7</v>
      </c>
      <c r="E70" s="15">
        <v>345</v>
      </c>
      <c r="F70" s="16">
        <v>49.58</v>
      </c>
      <c r="G70" s="14" t="s">
        <v>11</v>
      </c>
      <c r="H70" s="14"/>
      <c r="I70" s="14">
        <v>0</v>
      </c>
      <c r="J70" s="17">
        <v>2</v>
      </c>
      <c r="K70" s="5" t="s">
        <v>8</v>
      </c>
      <c r="L70" s="17" t="str">
        <f>VLOOKUP(I70,Güteklasse!$B$4:$C$8,2)</f>
        <v>A</v>
      </c>
      <c r="M70" s="5" t="str">
        <f>VLOOKUP(K70,Händleradressen!$B$3:$E$6,4,0)</f>
        <v>Düsseldorf</v>
      </c>
      <c r="N70" s="16">
        <f t="shared" si="3"/>
        <v>17105.099999999999</v>
      </c>
      <c r="O70" s="16">
        <f t="shared" si="4"/>
        <v>6460938.3719999986</v>
      </c>
      <c r="P70" s="16">
        <f t="shared" si="5"/>
        <v>6478043.4719999982</v>
      </c>
    </row>
    <row r="71" spans="1:16" x14ac:dyDescent="0.25">
      <c r="A71" s="5" t="s">
        <v>0</v>
      </c>
      <c r="B71" s="5" t="s">
        <v>5</v>
      </c>
      <c r="C71" s="5" t="s">
        <v>10</v>
      </c>
      <c r="D71" s="5" t="s">
        <v>7</v>
      </c>
      <c r="E71" s="15">
        <v>8488</v>
      </c>
      <c r="F71" s="16">
        <v>54.06</v>
      </c>
      <c r="G71" s="14" t="s">
        <v>11</v>
      </c>
      <c r="H71" s="14" t="s">
        <v>11</v>
      </c>
      <c r="I71" s="14">
        <v>0.26</v>
      </c>
      <c r="J71" s="17">
        <v>1</v>
      </c>
      <c r="K71" s="5" t="s">
        <v>12</v>
      </c>
      <c r="L71" s="17" t="str">
        <f>VLOOKUP(I71,Güteklasse!$B$4:$C$8,2)</f>
        <v>A</v>
      </c>
      <c r="M71" s="5" t="str">
        <f>VLOOKUP(K71,Händleradressen!$B$3:$E$6,4,0)</f>
        <v>Hamburg</v>
      </c>
      <c r="N71" s="16">
        <f t="shared" si="3"/>
        <v>458861.28</v>
      </c>
      <c r="O71" s="16">
        <f t="shared" si="4"/>
        <v>173321082.6816</v>
      </c>
      <c r="P71" s="16">
        <f t="shared" si="5"/>
        <v>173779943.96160001</v>
      </c>
    </row>
    <row r="72" spans="1:16" x14ac:dyDescent="0.25">
      <c r="A72" s="5" t="s">
        <v>0</v>
      </c>
      <c r="B72" s="5" t="s">
        <v>5</v>
      </c>
      <c r="C72" s="5" t="s">
        <v>13</v>
      </c>
      <c r="D72" s="5" t="s">
        <v>7</v>
      </c>
      <c r="E72" s="15">
        <v>123</v>
      </c>
      <c r="F72" s="16">
        <v>47.61</v>
      </c>
      <c r="G72" s="14" t="s">
        <v>11</v>
      </c>
      <c r="H72" s="14"/>
      <c r="I72" s="14">
        <v>0.33</v>
      </c>
      <c r="J72" s="17">
        <v>4</v>
      </c>
      <c r="K72" s="5" t="s">
        <v>14</v>
      </c>
      <c r="L72" s="17" t="str">
        <f>VLOOKUP(I72,Güteklasse!$B$4:$C$8,2)</f>
        <v>A</v>
      </c>
      <c r="M72" s="5" t="str">
        <f>VLOOKUP(K72,Händleradressen!$B$3:$E$6,4,0)</f>
        <v>München</v>
      </c>
      <c r="N72" s="16">
        <f t="shared" si="3"/>
        <v>5856.03</v>
      </c>
      <c r="O72" s="16">
        <f t="shared" si="4"/>
        <v>2211939.6515999995</v>
      </c>
      <c r="P72" s="16">
        <f t="shared" si="5"/>
        <v>2217795.6815999993</v>
      </c>
    </row>
    <row r="73" spans="1:16" x14ac:dyDescent="0.25">
      <c r="A73" s="5" t="s">
        <v>0</v>
      </c>
      <c r="B73" s="5" t="s">
        <v>5</v>
      </c>
      <c r="C73" s="5" t="s">
        <v>2</v>
      </c>
      <c r="D73" s="5" t="s">
        <v>3</v>
      </c>
      <c r="E73" s="15">
        <v>123</v>
      </c>
      <c r="F73" s="16">
        <v>0.79</v>
      </c>
      <c r="G73" s="14"/>
      <c r="H73" s="14"/>
      <c r="I73" s="14">
        <v>0.77</v>
      </c>
      <c r="J73" s="17">
        <v>5</v>
      </c>
      <c r="K73" s="5" t="s">
        <v>4</v>
      </c>
      <c r="L73" s="17" t="str">
        <f>VLOOKUP(I73,Güteklasse!$B$4:$C$8,2)</f>
        <v>D</v>
      </c>
      <c r="M73" s="5" t="str">
        <f>VLOOKUP(K73,Händleradressen!$B$3:$E$6,4,0)</f>
        <v>Köln</v>
      </c>
      <c r="N73" s="16">
        <f t="shared" si="3"/>
        <v>97.17</v>
      </c>
      <c r="O73" s="16">
        <f t="shared" si="4"/>
        <v>36703.0524</v>
      </c>
      <c r="P73" s="16">
        <f t="shared" si="5"/>
        <v>36800.222399999999</v>
      </c>
    </row>
    <row r="74" spans="1:16" x14ac:dyDescent="0.25">
      <c r="A74" s="5" t="s">
        <v>0</v>
      </c>
      <c r="B74" s="5" t="s">
        <v>5</v>
      </c>
      <c r="C74" s="5" t="s">
        <v>6</v>
      </c>
      <c r="D74" s="5" t="s">
        <v>3</v>
      </c>
      <c r="E74" s="15">
        <v>123</v>
      </c>
      <c r="F74" s="16">
        <v>0.38</v>
      </c>
      <c r="G74" s="14" t="s">
        <v>11</v>
      </c>
      <c r="H74" s="14"/>
      <c r="I74" s="14">
        <v>0.95</v>
      </c>
      <c r="J74" s="17">
        <v>4</v>
      </c>
      <c r="K74" s="5" t="s">
        <v>4</v>
      </c>
      <c r="L74" s="17" t="str">
        <f>VLOOKUP(I74,Güteklasse!$B$4:$C$8,2)</f>
        <v>E</v>
      </c>
      <c r="M74" s="5" t="str">
        <f>VLOOKUP(K74,Händleradressen!$B$3:$E$6,4,0)</f>
        <v>Köln</v>
      </c>
      <c r="N74" s="16">
        <f t="shared" si="3"/>
        <v>46.74</v>
      </c>
      <c r="O74" s="16">
        <f t="shared" si="4"/>
        <v>17654.632799999999</v>
      </c>
      <c r="P74" s="16">
        <f t="shared" si="5"/>
        <v>17701.372800000001</v>
      </c>
    </row>
    <row r="75" spans="1:16" x14ac:dyDescent="0.25">
      <c r="A75" s="5" t="s">
        <v>0</v>
      </c>
      <c r="B75" s="5" t="s">
        <v>15</v>
      </c>
      <c r="C75" s="5" t="s">
        <v>10</v>
      </c>
      <c r="D75" s="5" t="s">
        <v>3</v>
      </c>
      <c r="E75" s="15">
        <v>151</v>
      </c>
      <c r="F75" s="16">
        <v>0.28999999999999998</v>
      </c>
      <c r="G75" s="14" t="s">
        <v>11</v>
      </c>
      <c r="H75" s="14"/>
      <c r="I75" s="14">
        <v>0.62</v>
      </c>
      <c r="J75" s="17">
        <v>3</v>
      </c>
      <c r="K75" s="5" t="s">
        <v>8</v>
      </c>
      <c r="L75" s="17" t="str">
        <f>VLOOKUP(I75,Güteklasse!$B$4:$C$8,2)</f>
        <v>D</v>
      </c>
      <c r="M75" s="5" t="str">
        <f>VLOOKUP(K75,Händleradressen!$B$3:$E$6,4,0)</f>
        <v>Düsseldorf</v>
      </c>
      <c r="N75" s="16">
        <f t="shared" si="3"/>
        <v>43.79</v>
      </c>
      <c r="O75" s="16">
        <f t="shared" si="4"/>
        <v>16540.358799999998</v>
      </c>
      <c r="P75" s="16">
        <f t="shared" si="5"/>
        <v>16584.148799999999</v>
      </c>
    </row>
    <row r="76" spans="1:16" x14ac:dyDescent="0.25">
      <c r="A76" s="5" t="s">
        <v>0</v>
      </c>
      <c r="B76" s="5" t="s">
        <v>5</v>
      </c>
      <c r="C76" s="5" t="s">
        <v>13</v>
      </c>
      <c r="D76" s="5" t="s">
        <v>3</v>
      </c>
      <c r="E76" s="15">
        <v>237</v>
      </c>
      <c r="F76" s="16">
        <v>0.92</v>
      </c>
      <c r="G76" s="14"/>
      <c r="H76" s="14"/>
      <c r="I76" s="14">
        <v>0.95</v>
      </c>
      <c r="J76" s="17">
        <v>2</v>
      </c>
      <c r="K76" s="5" t="s">
        <v>8</v>
      </c>
      <c r="L76" s="17" t="str">
        <f>VLOOKUP(I76,Güteklasse!$B$4:$C$8,2)</f>
        <v>E</v>
      </c>
      <c r="M76" s="5" t="str">
        <f>VLOOKUP(K76,Händleradressen!$B$3:$E$6,4,0)</f>
        <v>Düsseldorf</v>
      </c>
      <c r="N76" s="16">
        <f t="shared" si="3"/>
        <v>218.04000000000002</v>
      </c>
      <c r="O76" s="16">
        <f t="shared" si="4"/>
        <v>82358.068800000008</v>
      </c>
      <c r="P76" s="16">
        <f t="shared" si="5"/>
        <v>82576.108800000002</v>
      </c>
    </row>
    <row r="77" spans="1:16" x14ac:dyDescent="0.25">
      <c r="A77" s="5" t="s">
        <v>0</v>
      </c>
      <c r="B77" s="5" t="s">
        <v>9</v>
      </c>
      <c r="C77" s="5" t="s">
        <v>2</v>
      </c>
      <c r="D77" s="5" t="s">
        <v>7</v>
      </c>
      <c r="E77" s="15">
        <v>313</v>
      </c>
      <c r="F77" s="16">
        <v>51.32</v>
      </c>
      <c r="G77" s="14" t="s">
        <v>11</v>
      </c>
      <c r="H77" s="14"/>
      <c r="I77" s="14">
        <v>0.1</v>
      </c>
      <c r="J77" s="17">
        <v>4</v>
      </c>
      <c r="K77" s="5" t="s">
        <v>12</v>
      </c>
      <c r="L77" s="17" t="str">
        <f>VLOOKUP(I77,Güteklasse!$B$4:$C$8,2)</f>
        <v>A</v>
      </c>
      <c r="M77" s="5" t="str">
        <f>VLOOKUP(K77,Händleradressen!$B$3:$E$6,4,0)</f>
        <v>Hamburg</v>
      </c>
      <c r="N77" s="16">
        <f t="shared" si="3"/>
        <v>16063.16</v>
      </c>
      <c r="O77" s="16">
        <f t="shared" si="4"/>
        <v>6067376.7951999996</v>
      </c>
      <c r="P77" s="16">
        <f t="shared" si="5"/>
        <v>6083439.9551999997</v>
      </c>
    </row>
    <row r="78" spans="1:16" x14ac:dyDescent="0.25">
      <c r="A78" s="5" t="s">
        <v>0</v>
      </c>
      <c r="B78" s="5" t="s">
        <v>9</v>
      </c>
      <c r="C78" s="5" t="s">
        <v>6</v>
      </c>
      <c r="D78" s="5" t="s">
        <v>3</v>
      </c>
      <c r="E78" s="15">
        <v>1515</v>
      </c>
      <c r="F78" s="16">
        <v>0.63</v>
      </c>
      <c r="G78" s="14"/>
      <c r="H78" s="14"/>
      <c r="I78" s="14">
        <v>0.65</v>
      </c>
      <c r="J78" s="17">
        <v>3</v>
      </c>
      <c r="K78" s="5" t="s">
        <v>4</v>
      </c>
      <c r="L78" s="17" t="str">
        <f>VLOOKUP(I78,Güteklasse!$B$4:$C$8,2)</f>
        <v>D</v>
      </c>
      <c r="M78" s="5" t="str">
        <f>VLOOKUP(K78,Händleradressen!$B$3:$E$6,4,0)</f>
        <v>Köln</v>
      </c>
      <c r="N78" s="16">
        <f t="shared" si="3"/>
        <v>954.45</v>
      </c>
      <c r="O78" s="16">
        <f t="shared" si="4"/>
        <v>360514.85399999999</v>
      </c>
      <c r="P78" s="16">
        <f t="shared" si="5"/>
        <v>361469.304</v>
      </c>
    </row>
    <row r="79" spans="1:16" x14ac:dyDescent="0.25">
      <c r="A79" s="5" t="s">
        <v>0</v>
      </c>
      <c r="B79" s="5" t="s">
        <v>5</v>
      </c>
      <c r="C79" s="5" t="s">
        <v>10</v>
      </c>
      <c r="D79" s="5" t="s">
        <v>7</v>
      </c>
      <c r="E79" s="15">
        <v>987</v>
      </c>
      <c r="F79" s="16">
        <v>49.28</v>
      </c>
      <c r="G79" s="14" t="s">
        <v>11</v>
      </c>
      <c r="H79" s="14"/>
      <c r="I79" s="14">
        <v>0.73</v>
      </c>
      <c r="J79" s="17">
        <v>1</v>
      </c>
      <c r="K79" s="5" t="s">
        <v>12</v>
      </c>
      <c r="L79" s="17" t="str">
        <f>VLOOKUP(I79,Güteklasse!$B$4:$C$8,2)</f>
        <v>D</v>
      </c>
      <c r="M79" s="5" t="str">
        <f>VLOOKUP(K79,Händleradressen!$B$3:$E$6,4,0)</f>
        <v>Hamburg</v>
      </c>
      <c r="N79" s="16">
        <f t="shared" si="3"/>
        <v>48639.360000000001</v>
      </c>
      <c r="O79" s="16">
        <f t="shared" si="4"/>
        <v>18372059.0592</v>
      </c>
      <c r="P79" s="16">
        <f t="shared" si="5"/>
        <v>18420698.419199999</v>
      </c>
    </row>
    <row r="80" spans="1:16" x14ac:dyDescent="0.25">
      <c r="A80" s="5" t="s">
        <v>0</v>
      </c>
      <c r="B80" s="5" t="s">
        <v>15</v>
      </c>
      <c r="C80" s="5" t="s">
        <v>13</v>
      </c>
      <c r="D80" s="5" t="s">
        <v>3</v>
      </c>
      <c r="E80" s="15">
        <v>1515</v>
      </c>
      <c r="F80" s="16">
        <v>0.1</v>
      </c>
      <c r="G80" s="14" t="s">
        <v>11</v>
      </c>
      <c r="H80" s="14"/>
      <c r="I80" s="14">
        <v>0.25</v>
      </c>
      <c r="J80" s="17">
        <v>3</v>
      </c>
      <c r="K80" s="5" t="s">
        <v>4</v>
      </c>
      <c r="L80" s="17" t="str">
        <f>VLOOKUP(I80,Güteklasse!$B$4:$C$8,2)</f>
        <v>A</v>
      </c>
      <c r="M80" s="5" t="str">
        <f>VLOOKUP(K80,Händleradressen!$B$3:$E$6,4,0)</f>
        <v>Köln</v>
      </c>
      <c r="N80" s="16">
        <f t="shared" si="3"/>
        <v>151.5</v>
      </c>
      <c r="O80" s="16">
        <f t="shared" si="4"/>
        <v>57224.579999999994</v>
      </c>
      <c r="P80" s="16">
        <f t="shared" si="5"/>
        <v>57376.079999999994</v>
      </c>
    </row>
    <row r="81" spans="1:16" x14ac:dyDescent="0.25">
      <c r="A81" s="5" t="s">
        <v>0</v>
      </c>
      <c r="B81" s="5" t="s">
        <v>15</v>
      </c>
      <c r="C81" s="5" t="s">
        <v>2</v>
      </c>
      <c r="D81" s="5" t="s">
        <v>7</v>
      </c>
      <c r="E81" s="15">
        <v>884</v>
      </c>
      <c r="F81" s="16">
        <v>50.61</v>
      </c>
      <c r="G81" s="14" t="s">
        <v>11</v>
      </c>
      <c r="H81" s="14"/>
      <c r="I81" s="14">
        <v>0.59</v>
      </c>
      <c r="J81" s="17">
        <v>2</v>
      </c>
      <c r="K81" s="5" t="s">
        <v>8</v>
      </c>
      <c r="L81" s="17" t="str">
        <f>VLOOKUP(I81,Güteklasse!$B$4:$C$8,2)</f>
        <v>D</v>
      </c>
      <c r="M81" s="5" t="str">
        <f>VLOOKUP(K81,Händleradressen!$B$3:$E$6,4,0)</f>
        <v>Düsseldorf</v>
      </c>
      <c r="N81" s="16">
        <f t="shared" si="3"/>
        <v>44739.24</v>
      </c>
      <c r="O81" s="16">
        <f t="shared" si="4"/>
        <v>16898905.732799999</v>
      </c>
      <c r="P81" s="16">
        <f t="shared" si="5"/>
        <v>16943644.972799998</v>
      </c>
    </row>
    <row r="82" spans="1:16" x14ac:dyDescent="0.25">
      <c r="A82" s="5" t="s">
        <v>0</v>
      </c>
      <c r="B82" s="5" t="s">
        <v>9</v>
      </c>
      <c r="C82" s="5" t="s">
        <v>6</v>
      </c>
      <c r="D82" s="5" t="s">
        <v>3</v>
      </c>
      <c r="E82" s="15">
        <v>8651</v>
      </c>
      <c r="F82" s="16">
        <v>0.69</v>
      </c>
      <c r="G82" s="14" t="s">
        <v>11</v>
      </c>
      <c r="H82" s="14"/>
      <c r="I82" s="14">
        <v>0.34</v>
      </c>
      <c r="J82" s="17">
        <v>4</v>
      </c>
      <c r="K82" s="5" t="s">
        <v>12</v>
      </c>
      <c r="L82" s="17" t="str">
        <f>VLOOKUP(I82,Güteklasse!$B$4:$C$8,2)</f>
        <v>B</v>
      </c>
      <c r="M82" s="5" t="str">
        <f>VLOOKUP(K82,Händleradressen!$B$3:$E$6,4,0)</f>
        <v>Hamburg</v>
      </c>
      <c r="N82" s="16">
        <f t="shared" si="3"/>
        <v>5969.19</v>
      </c>
      <c r="O82" s="16">
        <f t="shared" si="4"/>
        <v>2254682.4467999996</v>
      </c>
      <c r="P82" s="16">
        <f t="shared" si="5"/>
        <v>2260651.6367999995</v>
      </c>
    </row>
    <row r="83" spans="1:16" x14ac:dyDescent="0.25">
      <c r="A83" s="5" t="s">
        <v>0</v>
      </c>
      <c r="B83" s="5" t="s">
        <v>5</v>
      </c>
      <c r="C83" s="5" t="s">
        <v>10</v>
      </c>
      <c r="D83" s="5" t="s">
        <v>7</v>
      </c>
      <c r="E83" s="15">
        <v>789</v>
      </c>
      <c r="F83" s="16">
        <v>54.14</v>
      </c>
      <c r="G83" s="14" t="s">
        <v>11</v>
      </c>
      <c r="H83" s="14" t="s">
        <v>11</v>
      </c>
      <c r="I83" s="14">
        <v>0.44</v>
      </c>
      <c r="J83" s="17">
        <v>2</v>
      </c>
      <c r="K83" s="5" t="s">
        <v>4</v>
      </c>
      <c r="L83" s="17" t="str">
        <f>VLOOKUP(I83,Güteklasse!$B$4:$C$8,2)</f>
        <v>B</v>
      </c>
      <c r="M83" s="5" t="str">
        <f>VLOOKUP(K83,Händleradressen!$B$3:$E$6,4,0)</f>
        <v>Köln</v>
      </c>
      <c r="N83" s="16">
        <f t="shared" si="3"/>
        <v>42716.46</v>
      </c>
      <c r="O83" s="16">
        <f t="shared" si="4"/>
        <v>16134861.271199998</v>
      </c>
      <c r="P83" s="16">
        <f t="shared" si="5"/>
        <v>16177577.731199998</v>
      </c>
    </row>
    <row r="84" spans="1:16" x14ac:dyDescent="0.25">
      <c r="A84" s="5" t="s">
        <v>0</v>
      </c>
      <c r="B84" s="5" t="s">
        <v>15</v>
      </c>
      <c r="C84" s="5" t="s">
        <v>13</v>
      </c>
      <c r="D84" s="5" t="s">
        <v>3</v>
      </c>
      <c r="E84" s="15">
        <v>4564</v>
      </c>
      <c r="F84" s="16">
        <v>0.83</v>
      </c>
      <c r="G84" s="14"/>
      <c r="H84" s="14"/>
      <c r="I84" s="14">
        <v>0.98</v>
      </c>
      <c r="J84" s="17">
        <v>1</v>
      </c>
      <c r="K84" s="5" t="s">
        <v>14</v>
      </c>
      <c r="L84" s="17" t="str">
        <f>VLOOKUP(I84,Güteklasse!$B$4:$C$8,2)</f>
        <v>E</v>
      </c>
      <c r="M84" s="5" t="str">
        <f>VLOOKUP(K84,Händleradressen!$B$3:$E$6,4,0)</f>
        <v>München</v>
      </c>
      <c r="N84" s="16">
        <f t="shared" si="3"/>
        <v>3788.12</v>
      </c>
      <c r="O84" s="16">
        <f t="shared" si="4"/>
        <v>1430848.6863999998</v>
      </c>
      <c r="P84" s="16">
        <f t="shared" si="5"/>
        <v>1434636.8063999999</v>
      </c>
    </row>
    <row r="85" spans="1:16" x14ac:dyDescent="0.25">
      <c r="A85" s="5" t="s">
        <v>0</v>
      </c>
      <c r="B85" s="5" t="s">
        <v>15</v>
      </c>
      <c r="C85" s="5" t="s">
        <v>2</v>
      </c>
      <c r="D85" s="5" t="s">
        <v>3</v>
      </c>
      <c r="E85" s="15">
        <v>1238</v>
      </c>
      <c r="F85" s="16">
        <v>0.02</v>
      </c>
      <c r="G85" s="14" t="s">
        <v>11</v>
      </c>
      <c r="H85" s="14"/>
      <c r="I85" s="14">
        <v>0.97</v>
      </c>
      <c r="J85" s="17">
        <v>4</v>
      </c>
      <c r="K85" s="5" t="s">
        <v>14</v>
      </c>
      <c r="L85" s="17" t="str">
        <f>VLOOKUP(I85,Güteklasse!$B$4:$C$8,2)</f>
        <v>E</v>
      </c>
      <c r="M85" s="5" t="str">
        <f>VLOOKUP(K85,Händleradressen!$B$3:$E$6,4,0)</f>
        <v>München</v>
      </c>
      <c r="N85" s="16">
        <f t="shared" si="3"/>
        <v>24.76</v>
      </c>
      <c r="O85" s="16">
        <f t="shared" si="4"/>
        <v>9352.3472000000002</v>
      </c>
      <c r="P85" s="16">
        <f t="shared" si="5"/>
        <v>9377.1072000000004</v>
      </c>
    </row>
    <row r="86" spans="1:16" x14ac:dyDescent="0.25">
      <c r="A86" s="5" t="s">
        <v>0</v>
      </c>
      <c r="B86" s="5" t="s">
        <v>15</v>
      </c>
      <c r="C86" s="5" t="s">
        <v>6</v>
      </c>
      <c r="D86" s="5" t="s">
        <v>3</v>
      </c>
      <c r="E86" s="15">
        <v>999</v>
      </c>
      <c r="F86" s="16">
        <v>0.54</v>
      </c>
      <c r="G86" s="14"/>
      <c r="H86" s="14"/>
      <c r="I86" s="14">
        <v>0.62</v>
      </c>
      <c r="J86" s="17">
        <v>5</v>
      </c>
      <c r="K86" s="5" t="s">
        <v>12</v>
      </c>
      <c r="L86" s="17" t="str">
        <f>VLOOKUP(I86,Güteklasse!$B$4:$C$8,2)</f>
        <v>D</v>
      </c>
      <c r="M86" s="5" t="str">
        <f>VLOOKUP(K86,Händleradressen!$B$3:$E$6,4,0)</f>
        <v>Hamburg</v>
      </c>
      <c r="N86" s="16">
        <f t="shared" si="3"/>
        <v>539.46</v>
      </c>
      <c r="O86" s="16">
        <f t="shared" si="4"/>
        <v>203764.83119999999</v>
      </c>
      <c r="P86" s="16">
        <f t="shared" si="5"/>
        <v>204304.29119999998</v>
      </c>
    </row>
    <row r="87" spans="1:16" x14ac:dyDescent="0.25">
      <c r="A87" s="5" t="s">
        <v>0</v>
      </c>
      <c r="B87" s="5" t="s">
        <v>5</v>
      </c>
      <c r="C87" s="5" t="s">
        <v>10</v>
      </c>
      <c r="D87" s="5" t="s">
        <v>3</v>
      </c>
      <c r="E87" s="15">
        <v>888</v>
      </c>
      <c r="F87" s="16">
        <v>0.92</v>
      </c>
      <c r="G87" s="14" t="s">
        <v>11</v>
      </c>
      <c r="H87" s="14"/>
      <c r="I87" s="14">
        <v>0.54</v>
      </c>
      <c r="J87" s="17">
        <v>4</v>
      </c>
      <c r="K87" s="5" t="s">
        <v>4</v>
      </c>
      <c r="L87" s="17" t="str">
        <f>VLOOKUP(I87,Güteklasse!$B$4:$C$8,2)</f>
        <v>C</v>
      </c>
      <c r="M87" s="5" t="str">
        <f>VLOOKUP(K87,Händleradressen!$B$3:$E$6,4,0)</f>
        <v>Köln</v>
      </c>
      <c r="N87" s="16">
        <f t="shared" si="3"/>
        <v>816.96</v>
      </c>
      <c r="O87" s="16">
        <f t="shared" si="4"/>
        <v>308582.1312</v>
      </c>
      <c r="P87" s="16">
        <f t="shared" si="5"/>
        <v>309399.09120000002</v>
      </c>
    </row>
    <row r="88" spans="1:16" x14ac:dyDescent="0.25">
      <c r="A88" s="5" t="s">
        <v>0</v>
      </c>
      <c r="B88" s="5" t="s">
        <v>15</v>
      </c>
      <c r="C88" s="5" t="s">
        <v>13</v>
      </c>
      <c r="D88" s="5" t="s">
        <v>7</v>
      </c>
      <c r="E88" s="15">
        <v>465</v>
      </c>
      <c r="F88" s="16">
        <v>49.3</v>
      </c>
      <c r="G88" s="14" t="s">
        <v>11</v>
      </c>
      <c r="H88" s="14"/>
      <c r="I88" s="14">
        <v>0.15</v>
      </c>
      <c r="J88" s="17">
        <v>3</v>
      </c>
      <c r="K88" s="5" t="s">
        <v>4</v>
      </c>
      <c r="L88" s="17" t="str">
        <f>VLOOKUP(I88,Güteklasse!$B$4:$C$8,2)</f>
        <v>A</v>
      </c>
      <c r="M88" s="5" t="str">
        <f>VLOOKUP(K88,Händleradressen!$B$3:$E$6,4,0)</f>
        <v>Köln</v>
      </c>
      <c r="N88" s="16">
        <f t="shared" si="3"/>
        <v>22924.5</v>
      </c>
      <c r="O88" s="16">
        <f t="shared" si="4"/>
        <v>8659042.1399999987</v>
      </c>
      <c r="P88" s="16">
        <f t="shared" si="5"/>
        <v>8681966.6399999987</v>
      </c>
    </row>
    <row r="89" spans="1:16" x14ac:dyDescent="0.25">
      <c r="A89" s="5" t="s">
        <v>0</v>
      </c>
      <c r="B89" s="5" t="s">
        <v>5</v>
      </c>
      <c r="C89" s="5" t="s">
        <v>2</v>
      </c>
      <c r="D89" s="5" t="s">
        <v>7</v>
      </c>
      <c r="E89" s="15">
        <v>555</v>
      </c>
      <c r="F89" s="16">
        <v>51.78</v>
      </c>
      <c r="G89" s="14" t="s">
        <v>11</v>
      </c>
      <c r="H89" s="14" t="s">
        <v>11</v>
      </c>
      <c r="I89" s="14">
        <v>0.37</v>
      </c>
      <c r="J89" s="17">
        <v>2</v>
      </c>
      <c r="K89" s="5" t="s">
        <v>8</v>
      </c>
      <c r="L89" s="17" t="str">
        <f>VLOOKUP(I89,Güteklasse!$B$4:$C$8,2)</f>
        <v>B</v>
      </c>
      <c r="M89" s="5" t="str">
        <f>VLOOKUP(K89,Händleradressen!$B$3:$E$6,4,0)</f>
        <v>Düsseldorf</v>
      </c>
      <c r="N89" s="16">
        <f t="shared" si="3"/>
        <v>28737.9</v>
      </c>
      <c r="O89" s="16">
        <f t="shared" si="4"/>
        <v>10854879.588</v>
      </c>
      <c r="P89" s="16">
        <f t="shared" si="5"/>
        <v>10883617.488</v>
      </c>
    </row>
    <row r="90" spans="1:16" x14ac:dyDescent="0.25">
      <c r="A90" s="5" t="s">
        <v>0</v>
      </c>
      <c r="B90" s="5" t="s">
        <v>9</v>
      </c>
      <c r="C90" s="5" t="s">
        <v>6</v>
      </c>
      <c r="D90" s="5" t="s">
        <v>7</v>
      </c>
      <c r="E90" s="15">
        <v>4562</v>
      </c>
      <c r="F90" s="16">
        <v>50.02</v>
      </c>
      <c r="G90" s="14" t="s">
        <v>11</v>
      </c>
      <c r="H90" s="14"/>
      <c r="I90" s="14">
        <v>0.95</v>
      </c>
      <c r="J90" s="17">
        <v>4</v>
      </c>
      <c r="K90" s="5" t="s">
        <v>8</v>
      </c>
      <c r="L90" s="17" t="str">
        <f>VLOOKUP(I90,Güteklasse!$B$4:$C$8,2)</f>
        <v>E</v>
      </c>
      <c r="M90" s="5" t="str">
        <f>VLOOKUP(K90,Händleradressen!$B$3:$E$6,4,0)</f>
        <v>Düsseldorf</v>
      </c>
      <c r="N90" s="16">
        <f t="shared" si="3"/>
        <v>228191.24000000002</v>
      </c>
      <c r="O90" s="16">
        <f t="shared" si="4"/>
        <v>86192395.172800004</v>
      </c>
      <c r="P90" s="16">
        <f t="shared" si="5"/>
        <v>86420586.412799999</v>
      </c>
    </row>
    <row r="91" spans="1:16" x14ac:dyDescent="0.25">
      <c r="A91" s="5" t="s">
        <v>0</v>
      </c>
      <c r="B91" s="5" t="s">
        <v>1</v>
      </c>
      <c r="C91" s="5" t="s">
        <v>10</v>
      </c>
      <c r="D91" s="5" t="s">
        <v>7</v>
      </c>
      <c r="E91" s="15">
        <v>4523</v>
      </c>
      <c r="F91" s="16">
        <v>50.14</v>
      </c>
      <c r="G91" s="14"/>
      <c r="H91" s="14"/>
      <c r="I91" s="14">
        <v>0.17</v>
      </c>
      <c r="J91" s="17">
        <v>3</v>
      </c>
      <c r="K91" s="5" t="s">
        <v>14</v>
      </c>
      <c r="L91" s="17" t="str">
        <f>VLOOKUP(I91,Güteklasse!$B$4:$C$8,2)</f>
        <v>A</v>
      </c>
      <c r="M91" s="5" t="str">
        <f>VLOOKUP(K91,Händleradressen!$B$3:$E$6,4,0)</f>
        <v>München</v>
      </c>
      <c r="N91" s="16">
        <f t="shared" si="3"/>
        <v>226783.22</v>
      </c>
      <c r="O91" s="16">
        <f t="shared" si="4"/>
        <v>85660557.858399987</v>
      </c>
      <c r="P91" s="16">
        <f t="shared" si="5"/>
        <v>85887341.078399986</v>
      </c>
    </row>
    <row r="92" spans="1:16" x14ac:dyDescent="0.25">
      <c r="A92" s="5" t="s">
        <v>0</v>
      </c>
      <c r="B92" s="5" t="s">
        <v>15</v>
      </c>
      <c r="C92" s="5" t="s">
        <v>13</v>
      </c>
      <c r="D92" s="5" t="s">
        <v>7</v>
      </c>
      <c r="E92" s="15">
        <v>1237</v>
      </c>
      <c r="F92" s="16">
        <v>49.63</v>
      </c>
      <c r="G92" s="14" t="s">
        <v>11</v>
      </c>
      <c r="H92" s="14"/>
      <c r="I92" s="14">
        <v>0.57999999999999996</v>
      </c>
      <c r="J92" s="17">
        <v>1</v>
      </c>
      <c r="K92" s="5" t="s">
        <v>12</v>
      </c>
      <c r="L92" s="17" t="str">
        <f>VLOOKUP(I92,Güteklasse!$B$4:$C$8,2)</f>
        <v>D</v>
      </c>
      <c r="M92" s="5" t="str">
        <f>VLOOKUP(K92,Händleradressen!$B$3:$E$6,4,0)</f>
        <v>Hamburg</v>
      </c>
      <c r="N92" s="16">
        <f t="shared" si="3"/>
        <v>61392.310000000005</v>
      </c>
      <c r="O92" s="16">
        <f t="shared" si="4"/>
        <v>23189103.3332</v>
      </c>
      <c r="P92" s="16">
        <f t="shared" si="5"/>
        <v>23250495.643199999</v>
      </c>
    </row>
    <row r="93" spans="1:16" x14ac:dyDescent="0.25">
      <c r="A93" s="5" t="s">
        <v>0</v>
      </c>
      <c r="B93" s="5" t="s">
        <v>9</v>
      </c>
      <c r="C93" s="5" t="s">
        <v>2</v>
      </c>
      <c r="D93" s="5" t="s">
        <v>3</v>
      </c>
      <c r="E93" s="15">
        <v>1235</v>
      </c>
      <c r="F93" s="16">
        <v>0.35</v>
      </c>
      <c r="G93" s="14" t="s">
        <v>11</v>
      </c>
      <c r="H93" s="14"/>
      <c r="I93" s="14">
        <v>0.36</v>
      </c>
      <c r="J93" s="17">
        <v>3</v>
      </c>
      <c r="K93" s="5" t="s">
        <v>12</v>
      </c>
      <c r="L93" s="17" t="str">
        <f>VLOOKUP(I93,Güteklasse!$B$4:$C$8,2)</f>
        <v>B</v>
      </c>
      <c r="M93" s="5" t="str">
        <f>VLOOKUP(K93,Händleradressen!$B$3:$E$6,4,0)</f>
        <v>Hamburg</v>
      </c>
      <c r="N93" s="16">
        <f t="shared" si="3"/>
        <v>432.25</v>
      </c>
      <c r="O93" s="16">
        <f t="shared" si="4"/>
        <v>163269.47</v>
      </c>
      <c r="P93" s="16">
        <f t="shared" si="5"/>
        <v>163701.72</v>
      </c>
    </row>
    <row r="94" spans="1:16" x14ac:dyDescent="0.25">
      <c r="A94" s="5" t="s">
        <v>0</v>
      </c>
      <c r="B94" s="5" t="s">
        <v>9</v>
      </c>
      <c r="C94" s="5" t="s">
        <v>6</v>
      </c>
      <c r="D94" s="5" t="s">
        <v>3</v>
      </c>
      <c r="E94" s="15">
        <v>3128</v>
      </c>
      <c r="F94" s="16">
        <v>0.4</v>
      </c>
      <c r="G94" s="14" t="s">
        <v>11</v>
      </c>
      <c r="H94" s="14"/>
      <c r="I94" s="14">
        <v>0.45</v>
      </c>
      <c r="J94" s="17">
        <v>2</v>
      </c>
      <c r="K94" s="5" t="s">
        <v>8</v>
      </c>
      <c r="L94" s="17" t="str">
        <f>VLOOKUP(I94,Güteklasse!$B$4:$C$8,2)</f>
        <v>B</v>
      </c>
      <c r="M94" s="5" t="str">
        <f>VLOOKUP(K94,Händleradressen!$B$3:$E$6,4,0)</f>
        <v>Düsseldorf</v>
      </c>
      <c r="N94" s="16">
        <f t="shared" si="3"/>
        <v>1251.2</v>
      </c>
      <c r="O94" s="16">
        <f t="shared" si="4"/>
        <v>472603.26399999997</v>
      </c>
      <c r="P94" s="16">
        <f t="shared" si="5"/>
        <v>473854.46399999998</v>
      </c>
    </row>
    <row r="95" spans="1:16" x14ac:dyDescent="0.25">
      <c r="A95" s="5" t="s">
        <v>0</v>
      </c>
      <c r="B95" s="5" t="s">
        <v>9</v>
      </c>
      <c r="C95" s="5" t="s">
        <v>10</v>
      </c>
      <c r="D95" s="5" t="s">
        <v>3</v>
      </c>
      <c r="E95" s="15">
        <v>1237</v>
      </c>
      <c r="F95" s="16">
        <v>0.27</v>
      </c>
      <c r="G95" s="14" t="s">
        <v>11</v>
      </c>
      <c r="H95" s="14"/>
      <c r="I95" s="14">
        <v>0.59</v>
      </c>
      <c r="J95" s="17">
        <v>4</v>
      </c>
      <c r="K95" s="5" t="s">
        <v>12</v>
      </c>
      <c r="L95" s="17" t="str">
        <f>VLOOKUP(I95,Güteklasse!$B$4:$C$8,2)</f>
        <v>D</v>
      </c>
      <c r="M95" s="5" t="str">
        <f>VLOOKUP(K95,Händleradressen!$B$3:$E$6,4,0)</f>
        <v>Hamburg</v>
      </c>
      <c r="N95" s="16">
        <f t="shared" si="3"/>
        <v>333.99</v>
      </c>
      <c r="O95" s="16">
        <f t="shared" si="4"/>
        <v>126154.7028</v>
      </c>
      <c r="P95" s="16">
        <f t="shared" si="5"/>
        <v>126488.6928</v>
      </c>
    </row>
    <row r="96" spans="1:16" x14ac:dyDescent="0.25">
      <c r="A96" s="5" t="s">
        <v>0</v>
      </c>
      <c r="B96" s="5" t="s">
        <v>15</v>
      </c>
      <c r="C96" s="5" t="s">
        <v>13</v>
      </c>
      <c r="D96" s="5" t="s">
        <v>7</v>
      </c>
      <c r="E96" s="15">
        <v>8245</v>
      </c>
      <c r="F96" s="16">
        <v>45.56</v>
      </c>
      <c r="G96" s="14" t="s">
        <v>11</v>
      </c>
      <c r="H96" s="14"/>
      <c r="I96" s="14">
        <v>0.84</v>
      </c>
      <c r="J96" s="17">
        <v>2</v>
      </c>
      <c r="K96" s="5" t="s">
        <v>4</v>
      </c>
      <c r="L96" s="17" t="str">
        <f>VLOOKUP(I96,Güteklasse!$B$4:$C$8,2)</f>
        <v>D</v>
      </c>
      <c r="M96" s="5" t="str">
        <f>VLOOKUP(K96,Händleradressen!$B$3:$E$6,4,0)</f>
        <v>Köln</v>
      </c>
      <c r="N96" s="16">
        <f t="shared" si="3"/>
        <v>375642.2</v>
      </c>
      <c r="O96" s="16">
        <f t="shared" si="4"/>
        <v>141887571.78399998</v>
      </c>
      <c r="P96" s="16">
        <f t="shared" si="5"/>
        <v>142263213.98399997</v>
      </c>
    </row>
    <row r="97" spans="1:16" x14ac:dyDescent="0.25">
      <c r="A97" s="5" t="s">
        <v>0</v>
      </c>
      <c r="B97" s="5" t="s">
        <v>5</v>
      </c>
      <c r="C97" s="5" t="s">
        <v>16</v>
      </c>
      <c r="D97" s="5" t="s">
        <v>3</v>
      </c>
      <c r="E97" s="15">
        <v>4534</v>
      </c>
      <c r="F97" s="16">
        <v>0.24</v>
      </c>
      <c r="G97" s="14" t="s">
        <v>11</v>
      </c>
      <c r="H97" s="14"/>
      <c r="I97" s="14">
        <v>0.27</v>
      </c>
      <c r="J97" s="17">
        <v>1</v>
      </c>
      <c r="K97" s="5" t="s">
        <v>8</v>
      </c>
      <c r="L97" s="17" t="str">
        <f>VLOOKUP(I97,Güteklasse!$B$4:$C$8,2)</f>
        <v>A</v>
      </c>
      <c r="M97" s="5" t="str">
        <f>VLOOKUP(K97,Händleradressen!$B$3:$E$6,4,0)</f>
        <v>Düsseldorf</v>
      </c>
      <c r="N97" s="16">
        <f t="shared" si="3"/>
        <v>1088.1599999999999</v>
      </c>
      <c r="O97" s="16">
        <f t="shared" si="4"/>
        <v>411019.79519999993</v>
      </c>
      <c r="P97" s="16">
        <f t="shared" si="5"/>
        <v>412107.95519999991</v>
      </c>
    </row>
    <row r="98" spans="1:16" x14ac:dyDescent="0.25">
      <c r="A98" s="5" t="s">
        <v>0</v>
      </c>
      <c r="B98" s="5" t="s">
        <v>15</v>
      </c>
      <c r="C98" s="5" t="s">
        <v>6</v>
      </c>
      <c r="D98" s="5" t="s">
        <v>7</v>
      </c>
      <c r="E98" s="15">
        <v>4534</v>
      </c>
      <c r="F98" s="16">
        <v>54.79</v>
      </c>
      <c r="G98" s="14" t="s">
        <v>11</v>
      </c>
      <c r="H98" s="14"/>
      <c r="I98" s="14">
        <v>0.87</v>
      </c>
      <c r="J98" s="17">
        <v>4</v>
      </c>
      <c r="K98" s="5" t="s">
        <v>8</v>
      </c>
      <c r="L98" s="17" t="str">
        <f>VLOOKUP(I98,Güteklasse!$B$4:$C$8,2)</f>
        <v>D</v>
      </c>
      <c r="M98" s="5" t="str">
        <f>VLOOKUP(K98,Händleradressen!$B$3:$E$6,4,0)</f>
        <v>Düsseldorf</v>
      </c>
      <c r="N98" s="16">
        <f t="shared" si="3"/>
        <v>248417.86</v>
      </c>
      <c r="O98" s="16">
        <f t="shared" si="4"/>
        <v>93832394.079199985</v>
      </c>
      <c r="P98" s="16">
        <f t="shared" si="5"/>
        <v>94080811.939199984</v>
      </c>
    </row>
    <row r="99" spans="1:16" x14ac:dyDescent="0.25">
      <c r="A99" s="5" t="s">
        <v>0</v>
      </c>
      <c r="B99" s="5" t="s">
        <v>5</v>
      </c>
      <c r="C99" s="5" t="s">
        <v>10</v>
      </c>
      <c r="D99" s="5" t="s">
        <v>3</v>
      </c>
      <c r="E99" s="15">
        <v>4124</v>
      </c>
      <c r="F99" s="16">
        <v>0.06</v>
      </c>
      <c r="G99" s="14" t="s">
        <v>11</v>
      </c>
      <c r="H99" s="14"/>
      <c r="I99" s="14">
        <v>0.09</v>
      </c>
      <c r="J99" s="17">
        <v>5</v>
      </c>
      <c r="K99" s="5" t="s">
        <v>4</v>
      </c>
      <c r="L99" s="17" t="str">
        <f>VLOOKUP(I99,Güteklasse!$B$4:$C$8,2)</f>
        <v>A</v>
      </c>
      <c r="M99" s="5" t="str">
        <f>VLOOKUP(K99,Händleradressen!$B$3:$E$6,4,0)</f>
        <v>Köln</v>
      </c>
      <c r="N99" s="16">
        <f t="shared" si="3"/>
        <v>247.44</v>
      </c>
      <c r="O99" s="16">
        <f t="shared" si="4"/>
        <v>93463.036799999987</v>
      </c>
      <c r="P99" s="16">
        <f t="shared" si="5"/>
        <v>93710.476799999989</v>
      </c>
    </row>
    <row r="100" spans="1:16" x14ac:dyDescent="0.25">
      <c r="A100" s="5" t="s">
        <v>0</v>
      </c>
      <c r="B100" s="5" t="s">
        <v>15</v>
      </c>
      <c r="C100" s="5" t="s">
        <v>13</v>
      </c>
      <c r="D100" s="5" t="s">
        <v>7</v>
      </c>
      <c r="E100" s="15">
        <v>1234</v>
      </c>
      <c r="F100" s="16">
        <v>48.9</v>
      </c>
      <c r="G100" s="14" t="s">
        <v>11</v>
      </c>
      <c r="H100" s="14" t="s">
        <v>11</v>
      </c>
      <c r="I100" s="14">
        <v>0.38</v>
      </c>
      <c r="J100" s="17">
        <v>4</v>
      </c>
      <c r="K100" s="5" t="s">
        <v>12</v>
      </c>
      <c r="L100" s="17" t="str">
        <f>VLOOKUP(I100,Güteklasse!$B$4:$C$8,2)</f>
        <v>B</v>
      </c>
      <c r="M100" s="5" t="str">
        <f>VLOOKUP(K100,Händleradressen!$B$3:$E$6,4,0)</f>
        <v>Hamburg</v>
      </c>
      <c r="N100" s="16">
        <f t="shared" si="3"/>
        <v>60342.6</v>
      </c>
      <c r="O100" s="16">
        <f t="shared" si="4"/>
        <v>22792606.871999998</v>
      </c>
      <c r="P100" s="16">
        <f t="shared" si="5"/>
        <v>22852949.471999999</v>
      </c>
    </row>
    <row r="101" spans="1:16" x14ac:dyDescent="0.25">
      <c r="A101" s="5" t="s">
        <v>0</v>
      </c>
      <c r="B101" s="5" t="s">
        <v>5</v>
      </c>
      <c r="C101" s="5" t="s">
        <v>2</v>
      </c>
      <c r="D101" s="5" t="s">
        <v>3</v>
      </c>
      <c r="E101" s="15">
        <v>7887</v>
      </c>
      <c r="F101" s="16">
        <v>0.36</v>
      </c>
      <c r="G101" s="14" t="s">
        <v>11</v>
      </c>
      <c r="H101" s="14"/>
      <c r="I101" s="14">
        <v>0.84</v>
      </c>
      <c r="J101" s="17">
        <v>3</v>
      </c>
      <c r="K101" s="5" t="s">
        <v>14</v>
      </c>
      <c r="L101" s="17" t="str">
        <f>VLOOKUP(I101,Güteklasse!$B$4:$C$8,2)</f>
        <v>D</v>
      </c>
      <c r="M101" s="5" t="str">
        <f>VLOOKUP(K101,Händleradressen!$B$3:$E$6,4,0)</f>
        <v>München</v>
      </c>
      <c r="N101" s="16">
        <f t="shared" si="3"/>
        <v>2839.3199999999997</v>
      </c>
      <c r="O101" s="16">
        <f t="shared" si="4"/>
        <v>1072467.9503999997</v>
      </c>
      <c r="P101" s="16">
        <f t="shared" si="5"/>
        <v>1075307.2703999998</v>
      </c>
    </row>
    <row r="102" spans="1:16" x14ac:dyDescent="0.25">
      <c r="A102" s="5" t="s">
        <v>0</v>
      </c>
      <c r="B102" s="5" t="s">
        <v>15</v>
      </c>
      <c r="C102" s="5" t="s">
        <v>6</v>
      </c>
      <c r="D102" s="5" t="s">
        <v>3</v>
      </c>
      <c r="E102" s="15">
        <v>345</v>
      </c>
      <c r="F102" s="16">
        <v>0.49</v>
      </c>
      <c r="G102" s="14" t="s">
        <v>11</v>
      </c>
      <c r="H102" s="14"/>
      <c r="I102" s="14">
        <v>0.88</v>
      </c>
      <c r="J102" s="17">
        <v>2</v>
      </c>
      <c r="K102" s="5" t="s">
        <v>14</v>
      </c>
      <c r="L102" s="17" t="str">
        <f>VLOOKUP(I102,Güteklasse!$B$4:$C$8,2)</f>
        <v>D</v>
      </c>
      <c r="M102" s="5" t="str">
        <f>VLOOKUP(K102,Händleradressen!$B$3:$E$6,4,0)</f>
        <v>München</v>
      </c>
      <c r="N102" s="16">
        <f t="shared" si="3"/>
        <v>169.04999999999998</v>
      </c>
      <c r="O102" s="16">
        <f t="shared" si="4"/>
        <v>63853.565999999992</v>
      </c>
      <c r="P102" s="16">
        <f t="shared" si="5"/>
        <v>64022.615999999995</v>
      </c>
    </row>
    <row r="103" spans="1:16" x14ac:dyDescent="0.25">
      <c r="A103" s="5" t="s">
        <v>0</v>
      </c>
      <c r="B103" s="5" t="s">
        <v>9</v>
      </c>
      <c r="C103" s="5" t="s">
        <v>10</v>
      </c>
      <c r="D103" s="5" t="s">
        <v>7</v>
      </c>
      <c r="E103" s="15">
        <v>45</v>
      </c>
      <c r="F103" s="16">
        <v>46.56</v>
      </c>
      <c r="G103" s="14" t="s">
        <v>11</v>
      </c>
      <c r="H103" s="14" t="s">
        <v>11</v>
      </c>
      <c r="I103" s="14">
        <v>0.18</v>
      </c>
      <c r="J103" s="17">
        <v>4</v>
      </c>
      <c r="K103" s="5" t="s">
        <v>4</v>
      </c>
      <c r="L103" s="17" t="str">
        <f>VLOOKUP(I103,Güteklasse!$B$4:$C$8,2)</f>
        <v>A</v>
      </c>
      <c r="M103" s="5" t="str">
        <f>VLOOKUP(K103,Händleradressen!$B$3:$E$6,4,0)</f>
        <v>Köln</v>
      </c>
      <c r="N103" s="16">
        <f t="shared" si="3"/>
        <v>2095.2000000000003</v>
      </c>
      <c r="O103" s="16">
        <f t="shared" si="4"/>
        <v>791398.94400000002</v>
      </c>
      <c r="P103" s="16">
        <f t="shared" si="5"/>
        <v>793494.14399999997</v>
      </c>
    </row>
    <row r="104" spans="1:16" x14ac:dyDescent="0.25">
      <c r="A104" s="5" t="s">
        <v>0</v>
      </c>
      <c r="B104" s="5" t="s">
        <v>1</v>
      </c>
      <c r="C104" s="5" t="s">
        <v>16</v>
      </c>
      <c r="D104" s="5" t="s">
        <v>7</v>
      </c>
      <c r="E104" s="15">
        <v>778</v>
      </c>
      <c r="F104" s="16">
        <v>49.74</v>
      </c>
      <c r="G104" s="14" t="s">
        <v>11</v>
      </c>
      <c r="H104" s="14"/>
      <c r="I104" s="14">
        <v>0.92</v>
      </c>
      <c r="J104" s="17">
        <v>3</v>
      </c>
      <c r="K104" s="5" t="s">
        <v>8</v>
      </c>
      <c r="L104" s="17" t="str">
        <f>VLOOKUP(I104,Güteklasse!$B$4:$C$8,2)</f>
        <v>E</v>
      </c>
      <c r="M104" s="5" t="str">
        <f>VLOOKUP(K104,Händleradressen!$B$3:$E$6,4,0)</f>
        <v>Düsseldorf</v>
      </c>
      <c r="N104" s="16">
        <f t="shared" si="3"/>
        <v>38697.72</v>
      </c>
      <c r="O104" s="16">
        <f t="shared" si="4"/>
        <v>14616902.7984</v>
      </c>
      <c r="P104" s="16">
        <f t="shared" si="5"/>
        <v>14655600.5184</v>
      </c>
    </row>
    <row r="105" spans="1:16" x14ac:dyDescent="0.25">
      <c r="A105" s="5" t="s">
        <v>0</v>
      </c>
      <c r="B105" s="5" t="s">
        <v>1</v>
      </c>
      <c r="C105" s="5" t="s">
        <v>2</v>
      </c>
      <c r="D105" s="5" t="s">
        <v>7</v>
      </c>
      <c r="E105" s="15">
        <v>345</v>
      </c>
      <c r="F105" s="16">
        <v>47.57</v>
      </c>
      <c r="G105" s="14" t="s">
        <v>11</v>
      </c>
      <c r="H105" s="14" t="s">
        <v>11</v>
      </c>
      <c r="I105" s="14">
        <v>0.95</v>
      </c>
      <c r="J105" s="17">
        <v>1</v>
      </c>
      <c r="K105" s="5" t="s">
        <v>12</v>
      </c>
      <c r="L105" s="17" t="str">
        <f>VLOOKUP(I105,Güteklasse!$B$4:$C$8,2)</f>
        <v>E</v>
      </c>
      <c r="M105" s="5" t="str">
        <f>VLOOKUP(K105,Händleradressen!$B$3:$E$6,4,0)</f>
        <v>Hamburg</v>
      </c>
      <c r="N105" s="16">
        <f t="shared" si="3"/>
        <v>16411.650000000001</v>
      </c>
      <c r="O105" s="16">
        <f t="shared" si="4"/>
        <v>6199008.4380000001</v>
      </c>
      <c r="P105" s="16">
        <f t="shared" si="5"/>
        <v>6215420.0880000005</v>
      </c>
    </row>
    <row r="106" spans="1:16" x14ac:dyDescent="0.25">
      <c r="A106" s="5" t="s">
        <v>0</v>
      </c>
      <c r="B106" s="5" t="s">
        <v>5</v>
      </c>
      <c r="C106" s="5" t="s">
        <v>6</v>
      </c>
      <c r="D106" s="5" t="s">
        <v>3</v>
      </c>
      <c r="E106" s="15">
        <v>65</v>
      </c>
      <c r="F106" s="16">
        <v>0.63</v>
      </c>
      <c r="G106" s="14" t="s">
        <v>11</v>
      </c>
      <c r="H106" s="14"/>
      <c r="I106" s="14">
        <v>0.6</v>
      </c>
      <c r="J106" s="17">
        <v>3</v>
      </c>
      <c r="K106" s="5" t="s">
        <v>14</v>
      </c>
      <c r="L106" s="17" t="str">
        <f>VLOOKUP(I106,Güteklasse!$B$4:$C$8,2)</f>
        <v>D</v>
      </c>
      <c r="M106" s="5" t="str">
        <f>VLOOKUP(K106,Händleradressen!$B$3:$E$6,4,0)</f>
        <v>München</v>
      </c>
      <c r="N106" s="16">
        <f t="shared" si="3"/>
        <v>40.950000000000003</v>
      </c>
      <c r="O106" s="16">
        <f t="shared" si="4"/>
        <v>15467.634</v>
      </c>
      <c r="P106" s="16">
        <f t="shared" si="5"/>
        <v>15508.584000000001</v>
      </c>
    </row>
    <row r="107" spans="1:16" x14ac:dyDescent="0.25">
      <c r="A107" s="5" t="s">
        <v>0</v>
      </c>
      <c r="B107" s="5" t="s">
        <v>9</v>
      </c>
      <c r="C107" s="5" t="s">
        <v>10</v>
      </c>
      <c r="D107" s="5" t="s">
        <v>7</v>
      </c>
      <c r="E107" s="15">
        <v>8485</v>
      </c>
      <c r="F107" s="16">
        <v>50.42</v>
      </c>
      <c r="G107" s="14"/>
      <c r="H107" s="14" t="s">
        <v>11</v>
      </c>
      <c r="I107" s="14">
        <v>0.12</v>
      </c>
      <c r="J107" s="17">
        <v>2</v>
      </c>
      <c r="K107" s="5" t="s">
        <v>4</v>
      </c>
      <c r="L107" s="17" t="str">
        <f>VLOOKUP(I107,Güteklasse!$B$4:$C$8,2)</f>
        <v>A</v>
      </c>
      <c r="M107" s="5" t="str">
        <f>VLOOKUP(K107,Händleradressen!$B$3:$E$6,4,0)</f>
        <v>Köln</v>
      </c>
      <c r="N107" s="16">
        <f t="shared" si="3"/>
        <v>427813.7</v>
      </c>
      <c r="O107" s="16">
        <f t="shared" si="4"/>
        <v>161593790.764</v>
      </c>
      <c r="P107" s="16">
        <f t="shared" si="5"/>
        <v>162021604.46399999</v>
      </c>
    </row>
    <row r="108" spans="1:16" x14ac:dyDescent="0.25">
      <c r="A108" s="5" t="s">
        <v>0</v>
      </c>
      <c r="B108" s="5" t="s">
        <v>9</v>
      </c>
      <c r="C108" s="5" t="s">
        <v>13</v>
      </c>
      <c r="D108" s="5" t="s">
        <v>3</v>
      </c>
      <c r="E108" s="15">
        <v>6516</v>
      </c>
      <c r="F108" s="16">
        <v>0.16</v>
      </c>
      <c r="G108" s="14" t="s">
        <v>11</v>
      </c>
      <c r="H108" s="14"/>
      <c r="I108" s="14">
        <v>0.09</v>
      </c>
      <c r="J108" s="17">
        <v>4</v>
      </c>
      <c r="K108" s="5" t="s">
        <v>4</v>
      </c>
      <c r="L108" s="17" t="str">
        <f>VLOOKUP(I108,Güteklasse!$B$4:$C$8,2)</f>
        <v>A</v>
      </c>
      <c r="M108" s="5" t="str">
        <f>VLOOKUP(K108,Händleradressen!$B$3:$E$6,4,0)</f>
        <v>Köln</v>
      </c>
      <c r="N108" s="16">
        <f t="shared" si="3"/>
        <v>1042.56</v>
      </c>
      <c r="O108" s="16">
        <f t="shared" si="4"/>
        <v>393795.76319999993</v>
      </c>
      <c r="P108" s="16">
        <f t="shared" si="5"/>
        <v>394838.32319999993</v>
      </c>
    </row>
    <row r="109" spans="1:16" x14ac:dyDescent="0.25">
      <c r="A109" s="5" t="s">
        <v>0</v>
      </c>
      <c r="B109" s="5" t="s">
        <v>5</v>
      </c>
      <c r="C109" s="5" t="s">
        <v>16</v>
      </c>
      <c r="D109" s="5" t="s">
        <v>3</v>
      </c>
      <c r="E109" s="15">
        <v>5566</v>
      </c>
      <c r="F109" s="16">
        <v>0.94</v>
      </c>
      <c r="G109" s="14"/>
      <c r="H109" s="14"/>
      <c r="I109" s="14">
        <v>0.77</v>
      </c>
      <c r="J109" s="17">
        <v>2</v>
      </c>
      <c r="K109" s="5" t="s">
        <v>8</v>
      </c>
      <c r="L109" s="17" t="str">
        <f>VLOOKUP(I109,Güteklasse!$B$4:$C$8,2)</f>
        <v>D</v>
      </c>
      <c r="M109" s="5" t="str">
        <f>VLOOKUP(K109,Händleradressen!$B$3:$E$6,4,0)</f>
        <v>Düsseldorf</v>
      </c>
      <c r="N109" s="16">
        <f t="shared" si="3"/>
        <v>5232.04</v>
      </c>
      <c r="O109" s="16">
        <f t="shared" si="4"/>
        <v>1976246.1487999998</v>
      </c>
      <c r="P109" s="16">
        <f t="shared" si="5"/>
        <v>1981478.1887999999</v>
      </c>
    </row>
    <row r="110" spans="1:16" x14ac:dyDescent="0.25">
      <c r="A110" s="5" t="s">
        <v>0</v>
      </c>
      <c r="B110" s="5" t="s">
        <v>15</v>
      </c>
      <c r="C110" s="5" t="s">
        <v>6</v>
      </c>
      <c r="D110" s="5" t="s">
        <v>7</v>
      </c>
      <c r="E110" s="15">
        <v>5155</v>
      </c>
      <c r="F110" s="16">
        <v>51.54</v>
      </c>
      <c r="G110" s="14" t="s">
        <v>11</v>
      </c>
      <c r="H110" s="14"/>
      <c r="I110" s="14">
        <v>0.34</v>
      </c>
      <c r="J110" s="17">
        <v>1</v>
      </c>
      <c r="K110" s="5" t="s">
        <v>8</v>
      </c>
      <c r="L110" s="17" t="str">
        <f>VLOOKUP(I110,Güteklasse!$B$4:$C$8,2)</f>
        <v>B</v>
      </c>
      <c r="M110" s="5" t="str">
        <f>VLOOKUP(K110,Händleradressen!$B$3:$E$6,4,0)</f>
        <v>Düsseldorf</v>
      </c>
      <c r="N110" s="16">
        <f t="shared" si="3"/>
        <v>265688.7</v>
      </c>
      <c r="O110" s="16">
        <f t="shared" si="4"/>
        <v>100355935.764</v>
      </c>
      <c r="P110" s="16">
        <f t="shared" si="5"/>
        <v>100621624.464</v>
      </c>
    </row>
    <row r="111" spans="1:16" x14ac:dyDescent="0.25">
      <c r="A111" s="5" t="s">
        <v>0</v>
      </c>
      <c r="B111" s="5" t="s">
        <v>1</v>
      </c>
      <c r="C111" s="5" t="s">
        <v>10</v>
      </c>
      <c r="D111" s="5" t="s">
        <v>7</v>
      </c>
      <c r="E111" s="15">
        <v>7786</v>
      </c>
      <c r="F111" s="16">
        <v>50.06</v>
      </c>
      <c r="G111" s="14" t="s">
        <v>11</v>
      </c>
      <c r="H111" s="14" t="s">
        <v>11</v>
      </c>
      <c r="I111" s="14">
        <v>0.51</v>
      </c>
      <c r="J111" s="17">
        <v>4</v>
      </c>
      <c r="K111" s="5" t="s">
        <v>12</v>
      </c>
      <c r="L111" s="17" t="str">
        <f>VLOOKUP(I111,Güteklasse!$B$4:$C$8,2)</f>
        <v>C</v>
      </c>
      <c r="M111" s="5" t="str">
        <f>VLOOKUP(K111,Händleradressen!$B$3:$E$6,4,0)</f>
        <v>Hamburg</v>
      </c>
      <c r="N111" s="16">
        <f t="shared" si="3"/>
        <v>389767.16000000003</v>
      </c>
      <c r="O111" s="16">
        <f t="shared" si="4"/>
        <v>147222851.67520002</v>
      </c>
      <c r="P111" s="16">
        <f t="shared" si="5"/>
        <v>147612618.83520001</v>
      </c>
    </row>
    <row r="112" spans="1:16" x14ac:dyDescent="0.25">
      <c r="A112" s="5" t="s">
        <v>0</v>
      </c>
      <c r="B112" s="5" t="s">
        <v>15</v>
      </c>
      <c r="C112" s="5" t="s">
        <v>13</v>
      </c>
      <c r="D112" s="5" t="s">
        <v>7</v>
      </c>
      <c r="E112" s="15">
        <v>1235</v>
      </c>
      <c r="F112" s="16">
        <v>48.9</v>
      </c>
      <c r="G112" s="14" t="s">
        <v>11</v>
      </c>
      <c r="H112" s="14"/>
      <c r="I112" s="14">
        <v>0.33</v>
      </c>
      <c r="J112" s="17">
        <v>5</v>
      </c>
      <c r="K112" s="5" t="s">
        <v>4</v>
      </c>
      <c r="L112" s="17" t="str">
        <f>VLOOKUP(I112,Güteklasse!$B$4:$C$8,2)</f>
        <v>A</v>
      </c>
      <c r="M112" s="5" t="str">
        <f>VLOOKUP(K112,Händleradressen!$B$3:$E$6,4,0)</f>
        <v>Köln</v>
      </c>
      <c r="N112" s="16">
        <f t="shared" si="3"/>
        <v>60391.5</v>
      </c>
      <c r="O112" s="16">
        <f t="shared" si="4"/>
        <v>22811077.379999999</v>
      </c>
      <c r="P112" s="16">
        <f t="shared" si="5"/>
        <v>22871468.879999999</v>
      </c>
    </row>
    <row r="113" spans="1:16" x14ac:dyDescent="0.25">
      <c r="A113" s="5" t="s">
        <v>0</v>
      </c>
      <c r="B113" s="5" t="s">
        <v>5</v>
      </c>
      <c r="C113" s="5" t="s">
        <v>2</v>
      </c>
      <c r="D113" s="5" t="s">
        <v>7</v>
      </c>
      <c r="E113" s="15">
        <v>23</v>
      </c>
      <c r="F113" s="16">
        <v>46.07</v>
      </c>
      <c r="G113" s="14" t="s">
        <v>11</v>
      </c>
      <c r="H113" s="14"/>
      <c r="I113" s="14">
        <v>7.0000000000000007E-2</v>
      </c>
      <c r="J113" s="17">
        <v>4</v>
      </c>
      <c r="K113" s="5" t="s">
        <v>12</v>
      </c>
      <c r="L113" s="17" t="str">
        <f>VLOOKUP(I113,Güteklasse!$B$4:$C$8,2)</f>
        <v>A</v>
      </c>
      <c r="M113" s="5" t="str">
        <f>VLOOKUP(K113,Händleradressen!$B$3:$E$6,4,0)</f>
        <v>Hamburg</v>
      </c>
      <c r="N113" s="16">
        <f t="shared" si="3"/>
        <v>1059.6099999999999</v>
      </c>
      <c r="O113" s="16">
        <f t="shared" si="4"/>
        <v>400235.88919999992</v>
      </c>
      <c r="P113" s="16">
        <f t="shared" si="5"/>
        <v>401295.4991999999</v>
      </c>
    </row>
    <row r="114" spans="1:16" x14ac:dyDescent="0.25">
      <c r="A114" s="5" t="s">
        <v>0</v>
      </c>
      <c r="B114" s="5" t="s">
        <v>5</v>
      </c>
      <c r="C114" s="5" t="s">
        <v>16</v>
      </c>
      <c r="D114" s="5" t="s">
        <v>7</v>
      </c>
      <c r="E114" s="15">
        <v>2136</v>
      </c>
      <c r="F114" s="16">
        <v>52.84</v>
      </c>
      <c r="G114" s="14" t="s">
        <v>11</v>
      </c>
      <c r="H114" s="14" t="s">
        <v>11</v>
      </c>
      <c r="I114" s="14">
        <v>0.63</v>
      </c>
      <c r="J114" s="17">
        <v>3</v>
      </c>
      <c r="K114" s="5" t="s">
        <v>4</v>
      </c>
      <c r="L114" s="17" t="str">
        <f>VLOOKUP(I114,Güteklasse!$B$4:$C$8,2)</f>
        <v>D</v>
      </c>
      <c r="M114" s="5" t="str">
        <f>VLOOKUP(K114,Händleradressen!$B$3:$E$6,4,0)</f>
        <v>Köln</v>
      </c>
      <c r="N114" s="16">
        <f t="shared" si="3"/>
        <v>112866.24000000001</v>
      </c>
      <c r="O114" s="16">
        <f t="shared" si="4"/>
        <v>42631836.172799997</v>
      </c>
      <c r="P114" s="16">
        <f t="shared" si="5"/>
        <v>42744702.412799999</v>
      </c>
    </row>
    <row r="115" spans="1:16" x14ac:dyDescent="0.25">
      <c r="A115" s="5" t="s">
        <v>0</v>
      </c>
      <c r="B115" s="5" t="s">
        <v>9</v>
      </c>
      <c r="C115" s="5" t="s">
        <v>10</v>
      </c>
      <c r="D115" s="5" t="s">
        <v>3</v>
      </c>
      <c r="E115" s="15">
        <v>34</v>
      </c>
      <c r="F115" s="16">
        <v>0.46</v>
      </c>
      <c r="G115" s="14" t="s">
        <v>11</v>
      </c>
      <c r="H115" s="14"/>
      <c r="I115" s="14">
        <v>0.33</v>
      </c>
      <c r="J115" s="17">
        <v>2</v>
      </c>
      <c r="K115" s="5" t="s">
        <v>8</v>
      </c>
      <c r="L115" s="17" t="str">
        <f>VLOOKUP(I115,Güteklasse!$B$4:$C$8,2)</f>
        <v>A</v>
      </c>
      <c r="M115" s="5" t="str">
        <f>VLOOKUP(K115,Händleradressen!$B$3:$E$6,4,0)</f>
        <v>Düsseldorf</v>
      </c>
      <c r="N115" s="16">
        <f t="shared" si="3"/>
        <v>15.64</v>
      </c>
      <c r="O115" s="16">
        <f t="shared" si="4"/>
        <v>5907.5407999999998</v>
      </c>
      <c r="P115" s="16">
        <f t="shared" si="5"/>
        <v>5923.1808000000001</v>
      </c>
    </row>
    <row r="116" spans="1:16" x14ac:dyDescent="0.25">
      <c r="A116" s="5" t="s">
        <v>0</v>
      </c>
      <c r="B116" s="5" t="s">
        <v>15</v>
      </c>
      <c r="C116" s="5" t="s">
        <v>13</v>
      </c>
      <c r="D116" s="5" t="s">
        <v>3</v>
      </c>
      <c r="E116" s="15">
        <v>3451</v>
      </c>
      <c r="F116" s="16">
        <v>0.75</v>
      </c>
      <c r="G116" s="14" t="s">
        <v>11</v>
      </c>
      <c r="H116" s="14"/>
      <c r="I116" s="14">
        <v>0.02</v>
      </c>
      <c r="J116" s="17">
        <v>4</v>
      </c>
      <c r="K116" s="5" t="s">
        <v>12</v>
      </c>
      <c r="L116" s="17" t="str">
        <f>VLOOKUP(I116,Güteklasse!$B$4:$C$8,2)</f>
        <v>A</v>
      </c>
      <c r="M116" s="5" t="str">
        <f>VLOOKUP(K116,Händleradressen!$B$3:$E$6,4,0)</f>
        <v>Hamburg</v>
      </c>
      <c r="N116" s="16">
        <f t="shared" si="3"/>
        <v>2588.25</v>
      </c>
      <c r="O116" s="16">
        <f t="shared" si="4"/>
        <v>977633.78999999992</v>
      </c>
      <c r="P116" s="16">
        <f t="shared" si="5"/>
        <v>980222.03999999992</v>
      </c>
    </row>
    <row r="117" spans="1:16" x14ac:dyDescent="0.25">
      <c r="A117" s="5" t="s">
        <v>0</v>
      </c>
      <c r="B117" s="5" t="s">
        <v>15</v>
      </c>
      <c r="C117" s="5" t="s">
        <v>2</v>
      </c>
      <c r="D117" s="5" t="s">
        <v>3</v>
      </c>
      <c r="E117" s="15">
        <v>212</v>
      </c>
      <c r="F117" s="16">
        <v>0.6</v>
      </c>
      <c r="G117" s="14" t="s">
        <v>11</v>
      </c>
      <c r="H117" s="14"/>
      <c r="I117" s="14">
        <v>0.78</v>
      </c>
      <c r="J117" s="17">
        <v>3</v>
      </c>
      <c r="K117" s="5" t="s">
        <v>4</v>
      </c>
      <c r="L117" s="17" t="str">
        <f>VLOOKUP(I117,Güteklasse!$B$4:$C$8,2)</f>
        <v>D</v>
      </c>
      <c r="M117" s="5" t="str">
        <f>VLOOKUP(K117,Händleradressen!$B$3:$E$6,4,0)</f>
        <v>Köln</v>
      </c>
      <c r="N117" s="16">
        <f t="shared" si="3"/>
        <v>127.19999999999999</v>
      </c>
      <c r="O117" s="16">
        <f t="shared" si="4"/>
        <v>48045.983999999989</v>
      </c>
      <c r="P117" s="16">
        <f t="shared" si="5"/>
        <v>48173.183999999987</v>
      </c>
    </row>
    <row r="118" spans="1:16" x14ac:dyDescent="0.25">
      <c r="A118" s="5" t="s">
        <v>0</v>
      </c>
      <c r="B118" s="5" t="s">
        <v>5</v>
      </c>
      <c r="C118" s="5" t="s">
        <v>6</v>
      </c>
      <c r="D118" s="5" t="s">
        <v>3</v>
      </c>
      <c r="E118" s="15">
        <v>2122</v>
      </c>
      <c r="F118" s="16">
        <v>0.83</v>
      </c>
      <c r="G118" s="14"/>
      <c r="H118" s="14"/>
      <c r="I118" s="14">
        <v>0.48</v>
      </c>
      <c r="J118" s="17">
        <v>1</v>
      </c>
      <c r="K118" s="5" t="s">
        <v>14</v>
      </c>
      <c r="L118" s="17" t="str">
        <f>VLOOKUP(I118,Güteklasse!$B$4:$C$8,2)</f>
        <v>C</v>
      </c>
      <c r="M118" s="5" t="str">
        <f>VLOOKUP(K118,Händleradressen!$B$3:$E$6,4,0)</f>
        <v>München</v>
      </c>
      <c r="N118" s="16">
        <f t="shared" si="3"/>
        <v>1761.26</v>
      </c>
      <c r="O118" s="16">
        <f t="shared" si="4"/>
        <v>665263.12719999999</v>
      </c>
      <c r="P118" s="16">
        <f t="shared" si="5"/>
        <v>667024.3872</v>
      </c>
    </row>
    <row r="119" spans="1:16" x14ac:dyDescent="0.25">
      <c r="A119" s="5" t="s">
        <v>0</v>
      </c>
      <c r="B119" s="5" t="s">
        <v>15</v>
      </c>
      <c r="C119" s="5" t="s">
        <v>10</v>
      </c>
      <c r="D119" s="5" t="s">
        <v>7</v>
      </c>
      <c r="E119" s="15">
        <v>2228</v>
      </c>
      <c r="F119" s="16">
        <v>45.19</v>
      </c>
      <c r="G119" s="14" t="s">
        <v>11</v>
      </c>
      <c r="H119" s="14"/>
      <c r="I119" s="14">
        <v>0.13</v>
      </c>
      <c r="J119" s="17">
        <v>3</v>
      </c>
      <c r="K119" s="5" t="s">
        <v>14</v>
      </c>
      <c r="L119" s="17" t="str">
        <f>VLOOKUP(I119,Güteklasse!$B$4:$C$8,2)</f>
        <v>A</v>
      </c>
      <c r="M119" s="5" t="str">
        <f>VLOOKUP(K119,Händleradressen!$B$3:$E$6,4,0)</f>
        <v>München</v>
      </c>
      <c r="N119" s="16">
        <f t="shared" si="3"/>
        <v>100683.31999999999</v>
      </c>
      <c r="O119" s="16">
        <f t="shared" si="4"/>
        <v>38030103.630399995</v>
      </c>
      <c r="P119" s="16">
        <f t="shared" si="5"/>
        <v>38130786.950399995</v>
      </c>
    </row>
    <row r="120" spans="1:16" x14ac:dyDescent="0.25">
      <c r="A120" s="5" t="s">
        <v>0</v>
      </c>
      <c r="B120" s="5" t="s">
        <v>15</v>
      </c>
      <c r="C120" s="5" t="s">
        <v>13</v>
      </c>
      <c r="D120" s="5" t="s">
        <v>3</v>
      </c>
      <c r="E120" s="15">
        <v>888</v>
      </c>
      <c r="F120" s="16">
        <v>0.21</v>
      </c>
      <c r="G120" s="14" t="s">
        <v>11</v>
      </c>
      <c r="H120" s="14"/>
      <c r="I120" s="14">
        <v>0.86</v>
      </c>
      <c r="J120" s="17">
        <v>2</v>
      </c>
      <c r="K120" s="5" t="s">
        <v>12</v>
      </c>
      <c r="L120" s="17" t="str">
        <f>VLOOKUP(I120,Güteklasse!$B$4:$C$8,2)</f>
        <v>D</v>
      </c>
      <c r="M120" s="5" t="str">
        <f>VLOOKUP(K120,Händleradressen!$B$3:$E$6,4,0)</f>
        <v>Hamburg</v>
      </c>
      <c r="N120" s="16">
        <f t="shared" si="3"/>
        <v>186.48</v>
      </c>
      <c r="O120" s="16">
        <f t="shared" si="4"/>
        <v>70437.225599999991</v>
      </c>
      <c r="P120" s="16">
        <f t="shared" si="5"/>
        <v>70623.705599999987</v>
      </c>
    </row>
    <row r="121" spans="1:16" x14ac:dyDescent="0.25">
      <c r="A121" s="5" t="s">
        <v>0</v>
      </c>
      <c r="B121" s="5" t="s">
        <v>9</v>
      </c>
      <c r="C121" s="5" t="s">
        <v>2</v>
      </c>
      <c r="D121" s="5" t="s">
        <v>7</v>
      </c>
      <c r="E121" s="15">
        <v>8884</v>
      </c>
      <c r="F121" s="16">
        <v>45.74</v>
      </c>
      <c r="G121" s="14" t="s">
        <v>11</v>
      </c>
      <c r="H121" s="14" t="s">
        <v>11</v>
      </c>
      <c r="I121" s="14">
        <v>0.83</v>
      </c>
      <c r="J121" s="17">
        <v>4</v>
      </c>
      <c r="K121" s="5" t="s">
        <v>4</v>
      </c>
      <c r="L121" s="17" t="str">
        <f>VLOOKUP(I121,Güteklasse!$B$4:$C$8,2)</f>
        <v>D</v>
      </c>
      <c r="M121" s="5" t="str">
        <f>VLOOKUP(K121,Händleradressen!$B$3:$E$6,4,0)</f>
        <v>Köln</v>
      </c>
      <c r="N121" s="16">
        <f t="shared" si="3"/>
        <v>406354.16000000003</v>
      </c>
      <c r="O121" s="16">
        <f t="shared" si="4"/>
        <v>153488093.3152</v>
      </c>
      <c r="P121" s="16">
        <f t="shared" si="5"/>
        <v>153894447.4752</v>
      </c>
    </row>
    <row r="122" spans="1:16" x14ac:dyDescent="0.25">
      <c r="A122" s="5" t="s">
        <v>0</v>
      </c>
      <c r="B122" s="5" t="s">
        <v>15</v>
      </c>
      <c r="C122" s="5" t="s">
        <v>6</v>
      </c>
      <c r="D122" s="5" t="s">
        <v>3</v>
      </c>
      <c r="E122" s="15">
        <v>5132</v>
      </c>
      <c r="F122" s="16">
        <v>0.11</v>
      </c>
      <c r="G122" s="14" t="s">
        <v>11</v>
      </c>
      <c r="H122" s="14"/>
      <c r="I122" s="14">
        <v>0.89</v>
      </c>
      <c r="J122" s="17">
        <v>2</v>
      </c>
      <c r="K122" s="5" t="s">
        <v>4</v>
      </c>
      <c r="L122" s="17" t="str">
        <f>VLOOKUP(I122,Güteklasse!$B$4:$C$8,2)</f>
        <v>D</v>
      </c>
      <c r="M122" s="5" t="str">
        <f>VLOOKUP(K122,Händleradressen!$B$3:$E$6,4,0)</f>
        <v>Köln</v>
      </c>
      <c r="N122" s="16">
        <f t="shared" si="3"/>
        <v>564.52</v>
      </c>
      <c r="O122" s="16">
        <f t="shared" si="4"/>
        <v>213230.49439999997</v>
      </c>
      <c r="P122" s="16">
        <f t="shared" si="5"/>
        <v>213795.01439999996</v>
      </c>
    </row>
    <row r="123" spans="1:16" x14ac:dyDescent="0.25">
      <c r="A123" s="5" t="s">
        <v>0</v>
      </c>
      <c r="B123" s="5" t="s">
        <v>9</v>
      </c>
      <c r="C123" s="5" t="s">
        <v>10</v>
      </c>
      <c r="D123" s="5" t="s">
        <v>3</v>
      </c>
      <c r="E123" s="15">
        <v>345</v>
      </c>
      <c r="F123" s="16">
        <v>0.33</v>
      </c>
      <c r="G123" s="14" t="s">
        <v>11</v>
      </c>
      <c r="H123" s="14"/>
      <c r="I123" s="14">
        <v>0.44</v>
      </c>
      <c r="J123" s="17">
        <v>1</v>
      </c>
      <c r="K123" s="5" t="s">
        <v>8</v>
      </c>
      <c r="L123" s="17" t="str">
        <f>VLOOKUP(I123,Güteklasse!$B$4:$C$8,2)</f>
        <v>B</v>
      </c>
      <c r="M123" s="5" t="str">
        <f>VLOOKUP(K123,Händleradressen!$B$3:$E$6,4,0)</f>
        <v>Düsseldorf</v>
      </c>
      <c r="N123" s="16">
        <f t="shared" si="3"/>
        <v>113.85000000000001</v>
      </c>
      <c r="O123" s="16">
        <f t="shared" si="4"/>
        <v>43003.421999999999</v>
      </c>
      <c r="P123" s="16">
        <f t="shared" si="5"/>
        <v>43117.271999999997</v>
      </c>
    </row>
    <row r="124" spans="1:16" x14ac:dyDescent="0.25">
      <c r="A124" s="5" t="s">
        <v>0</v>
      </c>
      <c r="B124" s="5" t="s">
        <v>9</v>
      </c>
      <c r="C124" s="5" t="s">
        <v>16</v>
      </c>
      <c r="D124" s="5" t="s">
        <v>3</v>
      </c>
      <c r="E124" s="15">
        <v>234</v>
      </c>
      <c r="F124" s="16">
        <v>0.13</v>
      </c>
      <c r="G124" s="14" t="s">
        <v>11</v>
      </c>
      <c r="H124" s="14"/>
      <c r="I124" s="14">
        <v>0.53</v>
      </c>
      <c r="J124" s="17">
        <v>4</v>
      </c>
      <c r="K124" s="5" t="s">
        <v>8</v>
      </c>
      <c r="L124" s="17" t="str">
        <f>VLOOKUP(I124,Güteklasse!$B$4:$C$8,2)</f>
        <v>C</v>
      </c>
      <c r="M124" s="5" t="str">
        <f>VLOOKUP(K124,Händleradressen!$B$3:$E$6,4,0)</f>
        <v>Düsseldorf</v>
      </c>
      <c r="N124" s="16">
        <f t="shared" si="3"/>
        <v>30.42</v>
      </c>
      <c r="O124" s="16">
        <f t="shared" si="4"/>
        <v>11490.242399999999</v>
      </c>
      <c r="P124" s="16">
        <f t="shared" si="5"/>
        <v>11520.662399999999</v>
      </c>
    </row>
    <row r="125" spans="1:16" x14ac:dyDescent="0.25">
      <c r="A125" s="5" t="s">
        <v>0</v>
      </c>
      <c r="B125" s="5" t="s">
        <v>15</v>
      </c>
      <c r="C125" s="5" t="s">
        <v>2</v>
      </c>
      <c r="D125" s="5" t="s">
        <v>7</v>
      </c>
      <c r="E125" s="15">
        <v>1321</v>
      </c>
      <c r="F125" s="16">
        <v>45</v>
      </c>
      <c r="G125" s="14" t="s">
        <v>11</v>
      </c>
      <c r="H125" s="14" t="s">
        <v>11</v>
      </c>
      <c r="I125" s="14">
        <v>0.24</v>
      </c>
      <c r="J125" s="17">
        <v>5</v>
      </c>
      <c r="K125" s="5" t="s">
        <v>14</v>
      </c>
      <c r="L125" s="17" t="str">
        <f>VLOOKUP(I125,Güteklasse!$B$4:$C$8,2)</f>
        <v>A</v>
      </c>
      <c r="M125" s="5" t="str">
        <f>VLOOKUP(K125,Händleradressen!$B$3:$E$6,4,0)</f>
        <v>München</v>
      </c>
      <c r="N125" s="16">
        <f t="shared" si="3"/>
        <v>59445</v>
      </c>
      <c r="O125" s="16">
        <f t="shared" si="4"/>
        <v>22453565.399999999</v>
      </c>
      <c r="P125" s="16">
        <f t="shared" si="5"/>
        <v>22513010.399999999</v>
      </c>
    </row>
    <row r="126" spans="1:16" x14ac:dyDescent="0.25">
      <c r="A126" s="5" t="s">
        <v>0</v>
      </c>
      <c r="B126" s="5" t="s">
        <v>5</v>
      </c>
      <c r="C126" s="5" t="s">
        <v>6</v>
      </c>
      <c r="D126" s="5" t="s">
        <v>3</v>
      </c>
      <c r="E126" s="15">
        <v>345</v>
      </c>
      <c r="F126" s="16">
        <v>0.54</v>
      </c>
      <c r="G126" s="14" t="s">
        <v>11</v>
      </c>
      <c r="H126" s="14"/>
      <c r="I126" s="14">
        <v>0.63</v>
      </c>
      <c r="J126" s="17">
        <v>4</v>
      </c>
      <c r="K126" s="5" t="s">
        <v>12</v>
      </c>
      <c r="L126" s="17" t="str">
        <f>VLOOKUP(I126,Güteklasse!$B$4:$C$8,2)</f>
        <v>D</v>
      </c>
      <c r="M126" s="5" t="str">
        <f>VLOOKUP(K126,Händleradressen!$B$3:$E$6,4,0)</f>
        <v>Hamburg</v>
      </c>
      <c r="N126" s="16">
        <f t="shared" si="3"/>
        <v>186.3</v>
      </c>
      <c r="O126" s="16">
        <f t="shared" si="4"/>
        <v>70369.236000000004</v>
      </c>
      <c r="P126" s="16">
        <f t="shared" si="5"/>
        <v>70555.536000000007</v>
      </c>
    </row>
    <row r="127" spans="1:16" x14ac:dyDescent="0.25">
      <c r="A127" s="5" t="s">
        <v>0</v>
      </c>
      <c r="B127" s="5" t="s">
        <v>5</v>
      </c>
      <c r="C127" s="5" t="s">
        <v>10</v>
      </c>
      <c r="D127" s="5" t="s">
        <v>7</v>
      </c>
      <c r="E127" s="15">
        <v>1232</v>
      </c>
      <c r="F127" s="16">
        <v>51.57</v>
      </c>
      <c r="G127" s="14"/>
      <c r="H127" s="14" t="s">
        <v>11</v>
      </c>
      <c r="I127" s="14">
        <v>0.52</v>
      </c>
      <c r="J127" s="17">
        <v>3</v>
      </c>
      <c r="K127" s="5" t="s">
        <v>12</v>
      </c>
      <c r="L127" s="17" t="str">
        <f>VLOOKUP(I127,Güteklasse!$B$4:$C$8,2)</f>
        <v>C</v>
      </c>
      <c r="M127" s="5" t="str">
        <f>VLOOKUP(K127,Händleradressen!$B$3:$E$6,4,0)</f>
        <v>Hamburg</v>
      </c>
      <c r="N127" s="16">
        <f t="shared" si="3"/>
        <v>63534.239999999998</v>
      </c>
      <c r="O127" s="16">
        <f t="shared" si="4"/>
        <v>23998153.132799998</v>
      </c>
      <c r="P127" s="16">
        <f t="shared" si="5"/>
        <v>24061687.372799996</v>
      </c>
    </row>
    <row r="128" spans="1:16" x14ac:dyDescent="0.25">
      <c r="A128" s="5" t="s">
        <v>0</v>
      </c>
      <c r="B128" s="5" t="s">
        <v>9</v>
      </c>
      <c r="C128" s="5" t="s">
        <v>13</v>
      </c>
      <c r="D128" s="5" t="s">
        <v>3</v>
      </c>
      <c r="E128" s="15">
        <v>9898</v>
      </c>
      <c r="F128" s="16">
        <v>0.54</v>
      </c>
      <c r="G128" s="14" t="s">
        <v>11</v>
      </c>
      <c r="H128" s="14"/>
      <c r="I128" s="14">
        <v>0.57999999999999996</v>
      </c>
      <c r="J128" s="17">
        <v>2</v>
      </c>
      <c r="K128" s="5" t="s">
        <v>8</v>
      </c>
      <c r="L128" s="17" t="str">
        <f>VLOOKUP(I128,Güteklasse!$B$4:$C$8,2)</f>
        <v>D</v>
      </c>
      <c r="M128" s="5" t="str">
        <f>VLOOKUP(K128,Händleradressen!$B$3:$E$6,4,0)</f>
        <v>Düsseldorf</v>
      </c>
      <c r="N128" s="16">
        <f t="shared" si="3"/>
        <v>5344.92</v>
      </c>
      <c r="O128" s="16">
        <f t="shared" si="4"/>
        <v>2018883.1823999998</v>
      </c>
      <c r="P128" s="16">
        <f t="shared" si="5"/>
        <v>2024228.1023999997</v>
      </c>
    </row>
    <row r="129" spans="1:16" x14ac:dyDescent="0.25">
      <c r="A129" s="5" t="s">
        <v>0</v>
      </c>
      <c r="B129" s="5" t="s">
        <v>9</v>
      </c>
      <c r="C129" s="5" t="s">
        <v>2</v>
      </c>
      <c r="D129" s="5" t="s">
        <v>7</v>
      </c>
      <c r="E129" s="15">
        <v>677</v>
      </c>
      <c r="F129" s="16">
        <v>53.27</v>
      </c>
      <c r="G129" s="14"/>
      <c r="H129" s="14" t="s">
        <v>11</v>
      </c>
      <c r="I129" s="14">
        <v>0.43</v>
      </c>
      <c r="J129" s="17">
        <v>4</v>
      </c>
      <c r="K129" s="5" t="s">
        <v>12</v>
      </c>
      <c r="L129" s="17" t="str">
        <f>VLOOKUP(I129,Güteklasse!$B$4:$C$8,2)</f>
        <v>B</v>
      </c>
      <c r="M129" s="5" t="str">
        <f>VLOOKUP(K129,Händleradressen!$B$3:$E$6,4,0)</f>
        <v>Hamburg</v>
      </c>
      <c r="N129" s="16">
        <f t="shared" ref="N129:N192" si="6">E129*F129</f>
        <v>36063.79</v>
      </c>
      <c r="O129" s="16">
        <f t="shared" ref="O129:O192" si="7">N129*$N$1</f>
        <v>13622014.7588</v>
      </c>
      <c r="P129" s="16">
        <f t="shared" ref="P129:P192" si="8">N129+O129</f>
        <v>13658078.548799999</v>
      </c>
    </row>
    <row r="130" spans="1:16" x14ac:dyDescent="0.25">
      <c r="A130" s="5" t="s">
        <v>0</v>
      </c>
      <c r="B130" s="5" t="s">
        <v>5</v>
      </c>
      <c r="C130" s="5" t="s">
        <v>6</v>
      </c>
      <c r="D130" s="5" t="s">
        <v>7</v>
      </c>
      <c r="E130" s="15">
        <v>654</v>
      </c>
      <c r="F130" s="16">
        <v>45.82</v>
      </c>
      <c r="G130" s="14" t="s">
        <v>11</v>
      </c>
      <c r="H130" s="14" t="s">
        <v>11</v>
      </c>
      <c r="I130" s="14">
        <v>0.26</v>
      </c>
      <c r="J130" s="17">
        <v>3</v>
      </c>
      <c r="K130" s="5" t="s">
        <v>4</v>
      </c>
      <c r="L130" s="17" t="str">
        <f>VLOOKUP(I130,Güteklasse!$B$4:$C$8,2)</f>
        <v>A</v>
      </c>
      <c r="M130" s="5" t="str">
        <f>VLOOKUP(K130,Händleradressen!$B$3:$E$6,4,0)</f>
        <v>Köln</v>
      </c>
      <c r="N130" s="16">
        <f t="shared" si="6"/>
        <v>29966.28</v>
      </c>
      <c r="O130" s="16">
        <f t="shared" si="7"/>
        <v>11318863.281599998</v>
      </c>
      <c r="P130" s="16">
        <f t="shared" si="8"/>
        <v>11348829.561599998</v>
      </c>
    </row>
    <row r="131" spans="1:16" x14ac:dyDescent="0.25">
      <c r="A131" s="5" t="s">
        <v>0</v>
      </c>
      <c r="B131" s="5" t="s">
        <v>1</v>
      </c>
      <c r="C131" s="5" t="s">
        <v>10</v>
      </c>
      <c r="D131" s="5" t="s">
        <v>7</v>
      </c>
      <c r="E131" s="15">
        <v>656</v>
      </c>
      <c r="F131" s="16">
        <v>46.92</v>
      </c>
      <c r="G131" s="14" t="s">
        <v>11</v>
      </c>
      <c r="H131" s="14"/>
      <c r="I131" s="14">
        <v>0.3</v>
      </c>
      <c r="J131" s="17">
        <v>1</v>
      </c>
      <c r="K131" s="5" t="s">
        <v>8</v>
      </c>
      <c r="L131" s="17" t="str">
        <f>VLOOKUP(I131,Güteklasse!$B$4:$C$8,2)</f>
        <v>A</v>
      </c>
      <c r="M131" s="5" t="str">
        <f>VLOOKUP(K131,Händleradressen!$B$3:$E$6,4,0)</f>
        <v>Düsseldorf</v>
      </c>
      <c r="N131" s="16">
        <f t="shared" si="6"/>
        <v>30779.52</v>
      </c>
      <c r="O131" s="16">
        <f t="shared" si="7"/>
        <v>11626040.294399999</v>
      </c>
      <c r="P131" s="16">
        <f t="shared" si="8"/>
        <v>11656819.814399999</v>
      </c>
    </row>
    <row r="132" spans="1:16" x14ac:dyDescent="0.25">
      <c r="A132" s="5" t="s">
        <v>0</v>
      </c>
      <c r="B132" s="5" t="s">
        <v>5</v>
      </c>
      <c r="C132" s="5" t="s">
        <v>13</v>
      </c>
      <c r="D132" s="5" t="s">
        <v>7</v>
      </c>
      <c r="E132" s="15">
        <v>955</v>
      </c>
      <c r="F132" s="16">
        <v>51.79</v>
      </c>
      <c r="G132" s="14" t="s">
        <v>11</v>
      </c>
      <c r="H132" s="14" t="s">
        <v>11</v>
      </c>
      <c r="I132" s="14">
        <v>0.56999999999999995</v>
      </c>
      <c r="J132" s="17">
        <v>3</v>
      </c>
      <c r="K132" s="5" t="s">
        <v>8</v>
      </c>
      <c r="L132" s="17" t="str">
        <f>VLOOKUP(I132,Güteklasse!$B$4:$C$8,2)</f>
        <v>C</v>
      </c>
      <c r="M132" s="5" t="str">
        <f>VLOOKUP(K132,Händleradressen!$B$3:$E$6,4,0)</f>
        <v>Düsseldorf</v>
      </c>
      <c r="N132" s="16">
        <f t="shared" si="6"/>
        <v>49459.45</v>
      </c>
      <c r="O132" s="16">
        <f t="shared" si="7"/>
        <v>18681823.453999996</v>
      </c>
      <c r="P132" s="16">
        <f t="shared" si="8"/>
        <v>18731282.903999995</v>
      </c>
    </row>
    <row r="133" spans="1:16" x14ac:dyDescent="0.25">
      <c r="A133" s="5" t="s">
        <v>0</v>
      </c>
      <c r="B133" s="5" t="s">
        <v>5</v>
      </c>
      <c r="C133" s="5" t="s">
        <v>2</v>
      </c>
      <c r="D133" s="5" t="s">
        <v>7</v>
      </c>
      <c r="E133" s="15">
        <v>5485</v>
      </c>
      <c r="F133" s="16">
        <v>49.54</v>
      </c>
      <c r="G133" s="14" t="s">
        <v>11</v>
      </c>
      <c r="H133" s="14"/>
      <c r="I133" s="14">
        <v>0.81</v>
      </c>
      <c r="J133" s="17">
        <v>2</v>
      </c>
      <c r="K133" s="5" t="s">
        <v>4</v>
      </c>
      <c r="L133" s="17" t="str">
        <f>VLOOKUP(I133,Güteklasse!$B$4:$C$8,2)</f>
        <v>D</v>
      </c>
      <c r="M133" s="5" t="str">
        <f>VLOOKUP(K133,Händleradressen!$B$3:$E$6,4,0)</f>
        <v>Köln</v>
      </c>
      <c r="N133" s="16">
        <f t="shared" si="6"/>
        <v>271726.90000000002</v>
      </c>
      <c r="O133" s="16">
        <f t="shared" si="7"/>
        <v>102636684.668</v>
      </c>
      <c r="P133" s="16">
        <f t="shared" si="8"/>
        <v>102908411.568</v>
      </c>
    </row>
    <row r="134" spans="1:16" x14ac:dyDescent="0.25">
      <c r="A134" s="5" t="s">
        <v>0</v>
      </c>
      <c r="B134" s="5" t="s">
        <v>5</v>
      </c>
      <c r="C134" s="5" t="s">
        <v>6</v>
      </c>
      <c r="D134" s="5" t="s">
        <v>3</v>
      </c>
      <c r="E134" s="15">
        <v>456</v>
      </c>
      <c r="F134" s="16">
        <v>0.36</v>
      </c>
      <c r="G134" s="14" t="s">
        <v>11</v>
      </c>
      <c r="H134" s="14"/>
      <c r="I134" s="14">
        <v>0.36</v>
      </c>
      <c r="J134" s="17">
        <v>4</v>
      </c>
      <c r="K134" s="5" t="s">
        <v>12</v>
      </c>
      <c r="L134" s="17" t="str">
        <f>VLOOKUP(I134,Güteklasse!$B$4:$C$8,2)</f>
        <v>B</v>
      </c>
      <c r="M134" s="5" t="str">
        <f>VLOOKUP(K134,Händleradressen!$B$3:$E$6,4,0)</f>
        <v>Hamburg</v>
      </c>
      <c r="N134" s="16">
        <f t="shared" si="6"/>
        <v>164.16</v>
      </c>
      <c r="O134" s="16">
        <f t="shared" si="7"/>
        <v>62006.515199999994</v>
      </c>
      <c r="P134" s="16">
        <f t="shared" si="8"/>
        <v>62170.675199999998</v>
      </c>
    </row>
    <row r="135" spans="1:16" x14ac:dyDescent="0.25">
      <c r="A135" s="5" t="s">
        <v>0</v>
      </c>
      <c r="B135" s="5" t="s">
        <v>15</v>
      </c>
      <c r="C135" s="5" t="s">
        <v>10</v>
      </c>
      <c r="D135" s="5" t="s">
        <v>3</v>
      </c>
      <c r="E135" s="15">
        <v>556</v>
      </c>
      <c r="F135" s="16">
        <v>0.15</v>
      </c>
      <c r="G135" s="14" t="s">
        <v>11</v>
      </c>
      <c r="H135" s="14"/>
      <c r="I135" s="14">
        <v>0.55000000000000004</v>
      </c>
      <c r="J135" s="17">
        <v>2</v>
      </c>
      <c r="K135" s="5" t="s">
        <v>14</v>
      </c>
      <c r="L135" s="17" t="str">
        <f>VLOOKUP(I135,Güteklasse!$B$4:$C$8,2)</f>
        <v>C</v>
      </c>
      <c r="M135" s="5" t="str">
        <f>VLOOKUP(K135,Händleradressen!$B$3:$E$6,4,0)</f>
        <v>München</v>
      </c>
      <c r="N135" s="16">
        <f t="shared" si="6"/>
        <v>83.399999999999991</v>
      </c>
      <c r="O135" s="16">
        <f t="shared" si="7"/>
        <v>31501.847999999994</v>
      </c>
      <c r="P135" s="16">
        <f t="shared" si="8"/>
        <v>31585.247999999996</v>
      </c>
    </row>
    <row r="136" spans="1:16" x14ac:dyDescent="0.25">
      <c r="A136" s="5" t="s">
        <v>0</v>
      </c>
      <c r="B136" s="5" t="s">
        <v>15</v>
      </c>
      <c r="C136" s="5" t="s">
        <v>16</v>
      </c>
      <c r="D136" s="5" t="s">
        <v>3</v>
      </c>
      <c r="E136" s="15">
        <v>1321</v>
      </c>
      <c r="F136" s="16">
        <v>0.7</v>
      </c>
      <c r="G136" s="14"/>
      <c r="H136" s="14"/>
      <c r="I136" s="14">
        <v>0.43</v>
      </c>
      <c r="J136" s="17">
        <v>1</v>
      </c>
      <c r="K136" s="5" t="s">
        <v>14</v>
      </c>
      <c r="L136" s="17" t="str">
        <f>VLOOKUP(I136,Güteklasse!$B$4:$C$8,2)</f>
        <v>B</v>
      </c>
      <c r="M136" s="5" t="str">
        <f>VLOOKUP(K136,Händleradressen!$B$3:$E$6,4,0)</f>
        <v>München</v>
      </c>
      <c r="N136" s="16">
        <f t="shared" si="6"/>
        <v>924.69999999999993</v>
      </c>
      <c r="O136" s="16">
        <f t="shared" si="7"/>
        <v>349277.68399999995</v>
      </c>
      <c r="P136" s="16">
        <f t="shared" si="8"/>
        <v>350202.38399999996</v>
      </c>
    </row>
    <row r="137" spans="1:16" x14ac:dyDescent="0.25">
      <c r="A137" s="5" t="s">
        <v>0</v>
      </c>
      <c r="B137" s="5" t="s">
        <v>5</v>
      </c>
      <c r="C137" s="5" t="s">
        <v>2</v>
      </c>
      <c r="D137" s="5" t="s">
        <v>3</v>
      </c>
      <c r="E137" s="15">
        <v>342</v>
      </c>
      <c r="F137" s="16">
        <v>0.93</v>
      </c>
      <c r="G137" s="14" t="s">
        <v>11</v>
      </c>
      <c r="H137" s="14"/>
      <c r="I137" s="14">
        <v>0.6</v>
      </c>
      <c r="J137" s="17">
        <v>4</v>
      </c>
      <c r="K137" s="5" t="s">
        <v>4</v>
      </c>
      <c r="L137" s="17" t="str">
        <f>VLOOKUP(I137,Güteklasse!$B$4:$C$8,2)</f>
        <v>D</v>
      </c>
      <c r="M137" s="5" t="str">
        <f>VLOOKUP(K137,Händleradressen!$B$3:$E$6,4,0)</f>
        <v>Köln</v>
      </c>
      <c r="N137" s="16">
        <f t="shared" si="6"/>
        <v>318.06</v>
      </c>
      <c r="O137" s="16">
        <f t="shared" si="7"/>
        <v>120137.62319999999</v>
      </c>
      <c r="P137" s="16">
        <f t="shared" si="8"/>
        <v>120455.68319999998</v>
      </c>
    </row>
    <row r="138" spans="1:16" x14ac:dyDescent="0.25">
      <c r="A138" s="5" t="s">
        <v>0</v>
      </c>
      <c r="B138" s="5" t="s">
        <v>15</v>
      </c>
      <c r="C138" s="5" t="s">
        <v>6</v>
      </c>
      <c r="D138" s="5" t="s">
        <v>7</v>
      </c>
      <c r="E138" s="15">
        <v>879</v>
      </c>
      <c r="F138" s="16">
        <v>50.3</v>
      </c>
      <c r="G138" s="14" t="s">
        <v>11</v>
      </c>
      <c r="H138" s="14"/>
      <c r="I138" s="14">
        <v>0.08</v>
      </c>
      <c r="J138" s="17">
        <v>5</v>
      </c>
      <c r="K138" s="5" t="s">
        <v>8</v>
      </c>
      <c r="L138" s="17" t="str">
        <f>VLOOKUP(I138,Güteklasse!$B$4:$C$8,2)</f>
        <v>A</v>
      </c>
      <c r="M138" s="5" t="str">
        <f>VLOOKUP(K138,Händleradressen!$B$3:$E$6,4,0)</f>
        <v>Düsseldorf</v>
      </c>
      <c r="N138" s="16">
        <f t="shared" si="6"/>
        <v>44213.7</v>
      </c>
      <c r="O138" s="16">
        <f t="shared" si="7"/>
        <v>16700398.763999997</v>
      </c>
      <c r="P138" s="16">
        <f t="shared" si="8"/>
        <v>16744612.463999996</v>
      </c>
    </row>
    <row r="139" spans="1:16" x14ac:dyDescent="0.25">
      <c r="A139" s="5" t="s">
        <v>0</v>
      </c>
      <c r="B139" s="5" t="s">
        <v>5</v>
      </c>
      <c r="C139" s="5" t="s">
        <v>10</v>
      </c>
      <c r="D139" s="5" t="s">
        <v>3</v>
      </c>
      <c r="E139" s="15">
        <v>4887</v>
      </c>
      <c r="F139" s="16">
        <v>0.09</v>
      </c>
      <c r="G139" s="14" t="s">
        <v>11</v>
      </c>
      <c r="H139" s="14"/>
      <c r="I139" s="14">
        <v>0.39</v>
      </c>
      <c r="J139" s="17">
        <v>4</v>
      </c>
      <c r="K139" s="5" t="s">
        <v>12</v>
      </c>
      <c r="L139" s="17" t="str">
        <f>VLOOKUP(I139,Güteklasse!$B$4:$C$8,2)</f>
        <v>B</v>
      </c>
      <c r="M139" s="5" t="str">
        <f>VLOOKUP(K139,Händleradressen!$B$3:$E$6,4,0)</f>
        <v>Hamburg</v>
      </c>
      <c r="N139" s="16">
        <f t="shared" si="6"/>
        <v>439.83</v>
      </c>
      <c r="O139" s="16">
        <f t="shared" si="7"/>
        <v>166132.58759999997</v>
      </c>
      <c r="P139" s="16">
        <f t="shared" si="8"/>
        <v>166572.41759999996</v>
      </c>
    </row>
    <row r="140" spans="1:16" x14ac:dyDescent="0.25">
      <c r="A140" s="5" t="s">
        <v>0</v>
      </c>
      <c r="B140" s="5" t="s">
        <v>1</v>
      </c>
      <c r="C140" s="5" t="s">
        <v>13</v>
      </c>
      <c r="D140" s="5" t="s">
        <v>7</v>
      </c>
      <c r="E140" s="15">
        <v>8846</v>
      </c>
      <c r="F140" s="16">
        <v>52.58</v>
      </c>
      <c r="G140" s="14" t="s">
        <v>11</v>
      </c>
      <c r="H140" s="14" t="s">
        <v>11</v>
      </c>
      <c r="I140" s="14">
        <v>0.16</v>
      </c>
      <c r="J140" s="17">
        <v>3</v>
      </c>
      <c r="K140" s="5" t="s">
        <v>14</v>
      </c>
      <c r="L140" s="17" t="str">
        <f>VLOOKUP(I140,Güteklasse!$B$4:$C$8,2)</f>
        <v>A</v>
      </c>
      <c r="M140" s="5" t="str">
        <f>VLOOKUP(K140,Händleradressen!$B$3:$E$6,4,0)</f>
        <v>München</v>
      </c>
      <c r="N140" s="16">
        <f t="shared" si="6"/>
        <v>465122.68</v>
      </c>
      <c r="O140" s="16">
        <f t="shared" si="7"/>
        <v>175686138.68959999</v>
      </c>
      <c r="P140" s="16">
        <f t="shared" si="8"/>
        <v>176151261.3696</v>
      </c>
    </row>
    <row r="141" spans="1:16" x14ac:dyDescent="0.25">
      <c r="A141" s="5" t="s">
        <v>0</v>
      </c>
      <c r="B141" s="5" t="s">
        <v>5</v>
      </c>
      <c r="C141" s="5" t="s">
        <v>2</v>
      </c>
      <c r="D141" s="5" t="s">
        <v>3</v>
      </c>
      <c r="E141" s="15">
        <v>4468</v>
      </c>
      <c r="F141" s="16">
        <v>0.4</v>
      </c>
      <c r="G141" s="14" t="s">
        <v>11</v>
      </c>
      <c r="H141" s="14"/>
      <c r="I141" s="14">
        <v>0.91</v>
      </c>
      <c r="J141" s="17">
        <v>2</v>
      </c>
      <c r="K141" s="5" t="s">
        <v>4</v>
      </c>
      <c r="L141" s="17" t="str">
        <f>VLOOKUP(I141,Güteklasse!$B$4:$C$8,2)</f>
        <v>E</v>
      </c>
      <c r="M141" s="5" t="str">
        <f>VLOOKUP(K141,Händleradressen!$B$3:$E$6,4,0)</f>
        <v>Köln</v>
      </c>
      <c r="N141" s="16">
        <f t="shared" si="6"/>
        <v>1787.2</v>
      </c>
      <c r="O141" s="16">
        <f t="shared" si="7"/>
        <v>675061.18400000001</v>
      </c>
      <c r="P141" s="16">
        <f t="shared" si="8"/>
        <v>676848.38399999996</v>
      </c>
    </row>
    <row r="142" spans="1:16" x14ac:dyDescent="0.25">
      <c r="A142" s="5" t="s">
        <v>0</v>
      </c>
      <c r="B142" s="5" t="s">
        <v>5</v>
      </c>
      <c r="C142" s="5" t="s">
        <v>6</v>
      </c>
      <c r="D142" s="5" t="s">
        <v>3</v>
      </c>
      <c r="E142" s="15">
        <v>8465</v>
      </c>
      <c r="F142" s="16">
        <v>0.46</v>
      </c>
      <c r="G142" s="14" t="s">
        <v>11</v>
      </c>
      <c r="H142" s="14"/>
      <c r="I142" s="14">
        <v>0.9</v>
      </c>
      <c r="J142" s="17">
        <v>4</v>
      </c>
      <c r="K142" s="5" t="s">
        <v>4</v>
      </c>
      <c r="L142" s="17" t="str">
        <f>VLOOKUP(I142,Güteklasse!$B$4:$C$8,2)</f>
        <v>D</v>
      </c>
      <c r="M142" s="5" t="str">
        <f>VLOOKUP(K142,Händleradressen!$B$3:$E$6,4,0)</f>
        <v>Köln</v>
      </c>
      <c r="N142" s="16">
        <f t="shared" si="6"/>
        <v>3893.9</v>
      </c>
      <c r="O142" s="16">
        <f t="shared" si="7"/>
        <v>1470803.9079999998</v>
      </c>
      <c r="P142" s="16">
        <f t="shared" si="8"/>
        <v>1474697.8079999997</v>
      </c>
    </row>
    <row r="143" spans="1:16" x14ac:dyDescent="0.25">
      <c r="A143" s="5" t="s">
        <v>0</v>
      </c>
      <c r="B143" s="5" t="s">
        <v>9</v>
      </c>
      <c r="C143" s="5" t="s">
        <v>10</v>
      </c>
      <c r="D143" s="5" t="s">
        <v>7</v>
      </c>
      <c r="E143" s="15">
        <v>556</v>
      </c>
      <c r="F143" s="16">
        <v>49.92</v>
      </c>
      <c r="G143" s="14" t="s">
        <v>11</v>
      </c>
      <c r="H143" s="14" t="s">
        <v>11</v>
      </c>
      <c r="I143" s="14">
        <v>0.95</v>
      </c>
      <c r="J143" s="17">
        <v>3</v>
      </c>
      <c r="K143" s="5" t="s">
        <v>8</v>
      </c>
      <c r="L143" s="17" t="str">
        <f>VLOOKUP(I143,Güteklasse!$B$4:$C$8,2)</f>
        <v>E</v>
      </c>
      <c r="M143" s="5" t="str">
        <f>VLOOKUP(K143,Händleradressen!$B$3:$E$6,4,0)</f>
        <v>Düsseldorf</v>
      </c>
      <c r="N143" s="16">
        <f t="shared" si="6"/>
        <v>27755.52</v>
      </c>
      <c r="O143" s="16">
        <f t="shared" si="7"/>
        <v>10483815.0144</v>
      </c>
      <c r="P143" s="16">
        <f t="shared" si="8"/>
        <v>10511570.534399999</v>
      </c>
    </row>
    <row r="144" spans="1:16" x14ac:dyDescent="0.25">
      <c r="A144" s="5" t="s">
        <v>0</v>
      </c>
      <c r="B144" s="5" t="s">
        <v>1</v>
      </c>
      <c r="C144" s="5" t="s">
        <v>13</v>
      </c>
      <c r="D144" s="5" t="s">
        <v>7</v>
      </c>
      <c r="E144" s="15">
        <v>234</v>
      </c>
      <c r="F144" s="16">
        <v>47.08</v>
      </c>
      <c r="G144" s="14" t="s">
        <v>11</v>
      </c>
      <c r="H144" s="14" t="s">
        <v>11</v>
      </c>
      <c r="I144" s="14">
        <v>0.67</v>
      </c>
      <c r="J144" s="17">
        <v>1</v>
      </c>
      <c r="K144" s="5" t="s">
        <v>8</v>
      </c>
      <c r="L144" s="17" t="str">
        <f>VLOOKUP(I144,Güteklasse!$B$4:$C$8,2)</f>
        <v>D</v>
      </c>
      <c r="M144" s="5" t="str">
        <f>VLOOKUP(K144,Händleradressen!$B$3:$E$6,4,0)</f>
        <v>Düsseldorf</v>
      </c>
      <c r="N144" s="16">
        <f t="shared" si="6"/>
        <v>11016.72</v>
      </c>
      <c r="O144" s="16">
        <f t="shared" si="7"/>
        <v>4161235.4783999994</v>
      </c>
      <c r="P144" s="16">
        <f t="shared" si="8"/>
        <v>4172252.1983999996</v>
      </c>
    </row>
    <row r="145" spans="1:16" x14ac:dyDescent="0.25">
      <c r="A145" s="5" t="s">
        <v>0</v>
      </c>
      <c r="B145" s="5" t="s">
        <v>9</v>
      </c>
      <c r="C145" s="5" t="s">
        <v>2</v>
      </c>
      <c r="D145" s="5" t="s">
        <v>7</v>
      </c>
      <c r="E145" s="15">
        <v>5165</v>
      </c>
      <c r="F145" s="16">
        <v>48.3</v>
      </c>
      <c r="G145" s="14" t="s">
        <v>11</v>
      </c>
      <c r="H145" s="14"/>
      <c r="I145" s="14">
        <v>7.0000000000000007E-2</v>
      </c>
      <c r="J145" s="17">
        <v>3</v>
      </c>
      <c r="K145" s="5" t="s">
        <v>12</v>
      </c>
      <c r="L145" s="17" t="str">
        <f>VLOOKUP(I145,Güteklasse!$B$4:$C$8,2)</f>
        <v>A</v>
      </c>
      <c r="M145" s="5" t="str">
        <f>VLOOKUP(K145,Händleradressen!$B$3:$E$6,4,0)</f>
        <v>Hamburg</v>
      </c>
      <c r="N145" s="16">
        <f t="shared" si="6"/>
        <v>249469.49999999997</v>
      </c>
      <c r="O145" s="16">
        <f t="shared" si="7"/>
        <v>94229619.539999977</v>
      </c>
      <c r="P145" s="16">
        <f t="shared" si="8"/>
        <v>94479089.039999977</v>
      </c>
    </row>
    <row r="146" spans="1:16" x14ac:dyDescent="0.25">
      <c r="A146" s="5" t="s">
        <v>0</v>
      </c>
      <c r="B146" s="5" t="s">
        <v>5</v>
      </c>
      <c r="C146" s="5" t="s">
        <v>6</v>
      </c>
      <c r="D146" s="5" t="s">
        <v>7</v>
      </c>
      <c r="E146" s="15">
        <v>5165</v>
      </c>
      <c r="F146" s="16">
        <v>45.95</v>
      </c>
      <c r="G146" s="14" t="s">
        <v>11</v>
      </c>
      <c r="H146" s="14" t="s">
        <v>11</v>
      </c>
      <c r="I146" s="14">
        <v>0.63</v>
      </c>
      <c r="J146" s="17">
        <v>2</v>
      </c>
      <c r="K146" s="5" t="s">
        <v>4</v>
      </c>
      <c r="L146" s="17" t="str">
        <f>VLOOKUP(I146,Güteklasse!$B$4:$C$8,2)</f>
        <v>D</v>
      </c>
      <c r="M146" s="5" t="str">
        <f>VLOOKUP(K146,Händleradressen!$B$3:$E$6,4,0)</f>
        <v>Köln</v>
      </c>
      <c r="N146" s="16">
        <f t="shared" si="6"/>
        <v>237331.75000000003</v>
      </c>
      <c r="O146" s="16">
        <f t="shared" si="7"/>
        <v>89644948.609999999</v>
      </c>
      <c r="P146" s="16">
        <f t="shared" si="8"/>
        <v>89882280.359999999</v>
      </c>
    </row>
    <row r="147" spans="1:16" x14ac:dyDescent="0.25">
      <c r="A147" s="5" t="s">
        <v>0</v>
      </c>
      <c r="B147" s="5" t="s">
        <v>15</v>
      </c>
      <c r="C147" s="5" t="s">
        <v>10</v>
      </c>
      <c r="D147" s="5" t="s">
        <v>7</v>
      </c>
      <c r="E147" s="15">
        <v>5155</v>
      </c>
      <c r="F147" s="16">
        <v>50.9</v>
      </c>
      <c r="G147" s="14" t="s">
        <v>11</v>
      </c>
      <c r="H147" s="14"/>
      <c r="I147" s="14">
        <v>0.34</v>
      </c>
      <c r="J147" s="17">
        <v>4</v>
      </c>
      <c r="K147" s="5" t="s">
        <v>12</v>
      </c>
      <c r="L147" s="17" t="str">
        <f>VLOOKUP(I147,Güteklasse!$B$4:$C$8,2)</f>
        <v>B</v>
      </c>
      <c r="M147" s="5" t="str">
        <f>VLOOKUP(K147,Händleradressen!$B$3:$E$6,4,0)</f>
        <v>Hamburg</v>
      </c>
      <c r="N147" s="16">
        <f t="shared" si="6"/>
        <v>262389.5</v>
      </c>
      <c r="O147" s="16">
        <f t="shared" si="7"/>
        <v>99109761.939999998</v>
      </c>
      <c r="P147" s="16">
        <f t="shared" si="8"/>
        <v>99372151.439999998</v>
      </c>
    </row>
    <row r="148" spans="1:16" x14ac:dyDescent="0.25">
      <c r="A148" s="5" t="s">
        <v>0</v>
      </c>
      <c r="B148" s="5" t="s">
        <v>15</v>
      </c>
      <c r="C148" s="5" t="s">
        <v>13</v>
      </c>
      <c r="D148" s="5" t="s">
        <v>3</v>
      </c>
      <c r="E148" s="15">
        <v>5153</v>
      </c>
      <c r="F148" s="16">
        <v>0.17</v>
      </c>
      <c r="G148" s="14" t="s">
        <v>11</v>
      </c>
      <c r="H148" s="14"/>
      <c r="I148" s="14">
        <v>0.93</v>
      </c>
      <c r="J148" s="17">
        <v>2</v>
      </c>
      <c r="K148" s="5" t="s">
        <v>4</v>
      </c>
      <c r="L148" s="17" t="str">
        <f>VLOOKUP(I148,Güteklasse!$B$4:$C$8,2)</f>
        <v>E</v>
      </c>
      <c r="M148" s="5" t="str">
        <f>VLOOKUP(K148,Händleradressen!$B$3:$E$6,4,0)</f>
        <v>Köln</v>
      </c>
      <c r="N148" s="16">
        <f t="shared" si="6"/>
        <v>876.0100000000001</v>
      </c>
      <c r="O148" s="16">
        <f t="shared" si="7"/>
        <v>330886.49720000004</v>
      </c>
      <c r="P148" s="16">
        <f t="shared" si="8"/>
        <v>331762.50720000005</v>
      </c>
    </row>
    <row r="149" spans="1:16" x14ac:dyDescent="0.25">
      <c r="A149" s="5" t="s">
        <v>0</v>
      </c>
      <c r="B149" s="5" t="s">
        <v>15</v>
      </c>
      <c r="C149" s="5" t="s">
        <v>2</v>
      </c>
      <c r="D149" s="5" t="s">
        <v>3</v>
      </c>
      <c r="E149" s="15">
        <v>7894</v>
      </c>
      <c r="F149" s="16">
        <v>0.93</v>
      </c>
      <c r="G149" s="14"/>
      <c r="H149" s="14"/>
      <c r="I149" s="14">
        <v>0.21</v>
      </c>
      <c r="J149" s="17">
        <v>1</v>
      </c>
      <c r="K149" s="5" t="s">
        <v>8</v>
      </c>
      <c r="L149" s="17" t="str">
        <f>VLOOKUP(I149,Güteklasse!$B$4:$C$8,2)</f>
        <v>A</v>
      </c>
      <c r="M149" s="5" t="str">
        <f>VLOOKUP(K149,Händleradressen!$B$3:$E$6,4,0)</f>
        <v>Düsseldorf</v>
      </c>
      <c r="N149" s="16">
        <f t="shared" si="6"/>
        <v>7341.42</v>
      </c>
      <c r="O149" s="16">
        <f t="shared" si="7"/>
        <v>2773001.1623999998</v>
      </c>
      <c r="P149" s="16">
        <f t="shared" si="8"/>
        <v>2780342.5823999997</v>
      </c>
    </row>
    <row r="150" spans="1:16" x14ac:dyDescent="0.25">
      <c r="A150" s="5" t="s">
        <v>0</v>
      </c>
      <c r="B150" s="5" t="s">
        <v>5</v>
      </c>
      <c r="C150" s="5" t="s">
        <v>6</v>
      </c>
      <c r="D150" s="5" t="s">
        <v>3</v>
      </c>
      <c r="E150" s="15">
        <v>4512</v>
      </c>
      <c r="F150" s="16">
        <v>0.1</v>
      </c>
      <c r="G150" s="14" t="s">
        <v>11</v>
      </c>
      <c r="H150" s="14"/>
      <c r="I150" s="14">
        <v>0.71</v>
      </c>
      <c r="J150" s="17">
        <v>4</v>
      </c>
      <c r="K150" s="5" t="s">
        <v>12</v>
      </c>
      <c r="L150" s="17" t="str">
        <f>VLOOKUP(I150,Güteklasse!$B$4:$C$8,2)</f>
        <v>D</v>
      </c>
      <c r="M150" s="5" t="str">
        <f>VLOOKUP(K150,Händleradressen!$B$3:$E$6,4,0)</f>
        <v>Hamburg</v>
      </c>
      <c r="N150" s="16">
        <f t="shared" si="6"/>
        <v>451.20000000000005</v>
      </c>
      <c r="O150" s="16">
        <f t="shared" si="7"/>
        <v>170427.264</v>
      </c>
      <c r="P150" s="16">
        <f t="shared" si="8"/>
        <v>170878.46400000001</v>
      </c>
    </row>
    <row r="151" spans="1:16" x14ac:dyDescent="0.25">
      <c r="A151" s="5" t="s">
        <v>0</v>
      </c>
      <c r="B151" s="5" t="s">
        <v>9</v>
      </c>
      <c r="C151" s="5" t="s">
        <v>10</v>
      </c>
      <c r="D151" s="5" t="s">
        <v>3</v>
      </c>
      <c r="E151" s="15">
        <v>4565</v>
      </c>
      <c r="F151" s="16">
        <v>0.44</v>
      </c>
      <c r="G151" s="14" t="s">
        <v>11</v>
      </c>
      <c r="H151" s="14"/>
      <c r="I151" s="14">
        <v>0.87</v>
      </c>
      <c r="J151" s="17">
        <v>5</v>
      </c>
      <c r="K151" s="5" t="s">
        <v>4</v>
      </c>
      <c r="L151" s="17" t="str">
        <f>VLOOKUP(I151,Güteklasse!$B$4:$C$8,2)</f>
        <v>D</v>
      </c>
      <c r="M151" s="5" t="str">
        <f>VLOOKUP(K151,Händleradressen!$B$3:$E$6,4,0)</f>
        <v>Köln</v>
      </c>
      <c r="N151" s="16">
        <f t="shared" si="6"/>
        <v>2008.6</v>
      </c>
      <c r="O151" s="16">
        <f t="shared" si="7"/>
        <v>758688.39199999988</v>
      </c>
      <c r="P151" s="16">
        <f t="shared" si="8"/>
        <v>760696.99199999985</v>
      </c>
    </row>
    <row r="152" spans="1:16" x14ac:dyDescent="0.25">
      <c r="A152" s="5" t="s">
        <v>0</v>
      </c>
      <c r="B152" s="5" t="s">
        <v>1</v>
      </c>
      <c r="C152" s="5" t="s">
        <v>13</v>
      </c>
      <c r="D152" s="5" t="s">
        <v>7</v>
      </c>
      <c r="E152" s="15">
        <v>234</v>
      </c>
      <c r="F152" s="16">
        <v>47.73</v>
      </c>
      <c r="G152" s="14" t="s">
        <v>11</v>
      </c>
      <c r="H152" s="14" t="s">
        <v>11</v>
      </c>
      <c r="I152" s="14">
        <v>0.37</v>
      </c>
      <c r="J152" s="17">
        <v>4</v>
      </c>
      <c r="K152" s="5" t="s">
        <v>14</v>
      </c>
      <c r="L152" s="17" t="str">
        <f>VLOOKUP(I152,Güteklasse!$B$4:$C$8,2)</f>
        <v>B</v>
      </c>
      <c r="M152" s="5" t="str">
        <f>VLOOKUP(K152,Händleradressen!$B$3:$E$6,4,0)</f>
        <v>München</v>
      </c>
      <c r="N152" s="16">
        <f t="shared" si="6"/>
        <v>11168.82</v>
      </c>
      <c r="O152" s="16">
        <f t="shared" si="7"/>
        <v>4218686.6903999997</v>
      </c>
      <c r="P152" s="16">
        <f t="shared" si="8"/>
        <v>4229855.5104</v>
      </c>
    </row>
    <row r="153" spans="1:16" x14ac:dyDescent="0.25">
      <c r="A153" s="5" t="s">
        <v>0</v>
      </c>
      <c r="B153" s="5" t="s">
        <v>15</v>
      </c>
      <c r="C153" s="5" t="s">
        <v>2</v>
      </c>
      <c r="D153" s="5" t="s">
        <v>3</v>
      </c>
      <c r="E153" s="15">
        <v>4234</v>
      </c>
      <c r="F153" s="16">
        <v>0.87</v>
      </c>
      <c r="G153" s="14" t="s">
        <v>11</v>
      </c>
      <c r="H153" s="14"/>
      <c r="I153" s="14">
        <v>0.09</v>
      </c>
      <c r="J153" s="17">
        <v>3</v>
      </c>
      <c r="K153" s="5" t="s">
        <v>14</v>
      </c>
      <c r="L153" s="17" t="str">
        <f>VLOOKUP(I153,Güteklasse!$B$4:$C$8,2)</f>
        <v>A</v>
      </c>
      <c r="M153" s="5" t="str">
        <f>VLOOKUP(K153,Händleradressen!$B$3:$E$6,4,0)</f>
        <v>München</v>
      </c>
      <c r="N153" s="16">
        <f t="shared" si="6"/>
        <v>3683.58</v>
      </c>
      <c r="O153" s="16">
        <f t="shared" si="7"/>
        <v>1391361.8376</v>
      </c>
      <c r="P153" s="16">
        <f t="shared" si="8"/>
        <v>1395045.4176</v>
      </c>
    </row>
    <row r="154" spans="1:16" x14ac:dyDescent="0.25">
      <c r="A154" s="5" t="s">
        <v>0</v>
      </c>
      <c r="B154" s="5" t="s">
        <v>1</v>
      </c>
      <c r="C154" s="5" t="s">
        <v>16</v>
      </c>
      <c r="D154" s="5" t="s">
        <v>7</v>
      </c>
      <c r="E154" s="15">
        <v>2314</v>
      </c>
      <c r="F154" s="16">
        <v>52.51</v>
      </c>
      <c r="G154" s="14" t="s">
        <v>11</v>
      </c>
      <c r="H154" s="14" t="s">
        <v>11</v>
      </c>
      <c r="I154" s="14">
        <v>0.67</v>
      </c>
      <c r="J154" s="17">
        <v>2</v>
      </c>
      <c r="K154" s="5" t="s">
        <v>12</v>
      </c>
      <c r="L154" s="17" t="str">
        <f>VLOOKUP(I154,Güteklasse!$B$4:$C$8,2)</f>
        <v>D</v>
      </c>
      <c r="M154" s="5" t="str">
        <f>VLOOKUP(K154,Händleradressen!$B$3:$E$6,4,0)</f>
        <v>Hamburg</v>
      </c>
      <c r="N154" s="16">
        <f t="shared" si="6"/>
        <v>121508.14</v>
      </c>
      <c r="O154" s="16">
        <f t="shared" si="7"/>
        <v>45896054.640799999</v>
      </c>
      <c r="P154" s="16">
        <f t="shared" si="8"/>
        <v>46017562.7808</v>
      </c>
    </row>
    <row r="155" spans="1:16" x14ac:dyDescent="0.25">
      <c r="A155" s="5" t="s">
        <v>0</v>
      </c>
      <c r="B155" s="5" t="s">
        <v>9</v>
      </c>
      <c r="C155" s="5" t="s">
        <v>10</v>
      </c>
      <c r="D155" s="5" t="s">
        <v>3</v>
      </c>
      <c r="E155" s="15">
        <v>8428</v>
      </c>
      <c r="F155" s="16">
        <v>0.27</v>
      </c>
      <c r="G155" s="14" t="s">
        <v>11</v>
      </c>
      <c r="H155" s="14"/>
      <c r="I155" s="14">
        <v>0.44</v>
      </c>
      <c r="J155" s="17">
        <v>4</v>
      </c>
      <c r="K155" s="5" t="s">
        <v>4</v>
      </c>
      <c r="L155" s="17" t="str">
        <f>VLOOKUP(I155,Güteklasse!$B$4:$C$8,2)</f>
        <v>B</v>
      </c>
      <c r="M155" s="5" t="str">
        <f>VLOOKUP(K155,Händleradressen!$B$3:$E$6,4,0)</f>
        <v>Köln</v>
      </c>
      <c r="N155" s="16">
        <f t="shared" si="6"/>
        <v>2275.56</v>
      </c>
      <c r="O155" s="16">
        <f t="shared" si="7"/>
        <v>859524.52319999994</v>
      </c>
      <c r="P155" s="16">
        <f t="shared" si="8"/>
        <v>861800.08319999999</v>
      </c>
    </row>
    <row r="156" spans="1:16" x14ac:dyDescent="0.25">
      <c r="A156" s="5" t="s">
        <v>0</v>
      </c>
      <c r="B156" s="5" t="s">
        <v>9</v>
      </c>
      <c r="C156" s="5" t="s">
        <v>13</v>
      </c>
      <c r="D156" s="5" t="s">
        <v>7</v>
      </c>
      <c r="E156" s="15">
        <v>1231</v>
      </c>
      <c r="F156" s="16">
        <v>51.74</v>
      </c>
      <c r="G156" s="14" t="s">
        <v>11</v>
      </c>
      <c r="H156" s="14"/>
      <c r="I156" s="14">
        <v>0.54</v>
      </c>
      <c r="J156" s="17">
        <v>3</v>
      </c>
      <c r="K156" s="5" t="s">
        <v>4</v>
      </c>
      <c r="L156" s="17" t="str">
        <f>VLOOKUP(I156,Güteklasse!$B$4:$C$8,2)</f>
        <v>C</v>
      </c>
      <c r="M156" s="5" t="str">
        <f>VLOOKUP(K156,Händleradressen!$B$3:$E$6,4,0)</f>
        <v>Köln</v>
      </c>
      <c r="N156" s="16">
        <f t="shared" si="6"/>
        <v>63691.94</v>
      </c>
      <c r="O156" s="16">
        <f t="shared" si="7"/>
        <v>24057719.5768</v>
      </c>
      <c r="P156" s="16">
        <f t="shared" si="8"/>
        <v>24121411.516800001</v>
      </c>
    </row>
    <row r="157" spans="1:16" x14ac:dyDescent="0.25">
      <c r="A157" s="5" t="s">
        <v>0</v>
      </c>
      <c r="B157" s="5" t="s">
        <v>15</v>
      </c>
      <c r="C157" s="5" t="s">
        <v>2</v>
      </c>
      <c r="D157" s="5" t="s">
        <v>3</v>
      </c>
      <c r="E157" s="15">
        <v>4534</v>
      </c>
      <c r="F157" s="16">
        <v>0.26</v>
      </c>
      <c r="G157" s="14" t="s">
        <v>11</v>
      </c>
      <c r="H157" s="14"/>
      <c r="I157" s="14">
        <v>0.17</v>
      </c>
      <c r="J157" s="17">
        <v>1</v>
      </c>
      <c r="K157" s="5" t="s">
        <v>8</v>
      </c>
      <c r="L157" s="17" t="str">
        <f>VLOOKUP(I157,Güteklasse!$B$4:$C$8,2)</f>
        <v>A</v>
      </c>
      <c r="M157" s="5" t="str">
        <f>VLOOKUP(K157,Händleradressen!$B$3:$E$6,4,0)</f>
        <v>Düsseldorf</v>
      </c>
      <c r="N157" s="16">
        <f t="shared" si="6"/>
        <v>1178.8400000000001</v>
      </c>
      <c r="O157" s="16">
        <f t="shared" si="7"/>
        <v>445271.4448</v>
      </c>
      <c r="P157" s="16">
        <f t="shared" si="8"/>
        <v>446450.28480000002</v>
      </c>
    </row>
    <row r="158" spans="1:16" x14ac:dyDescent="0.25">
      <c r="A158" s="5" t="s">
        <v>0</v>
      </c>
      <c r="B158" s="5" t="s">
        <v>15</v>
      </c>
      <c r="C158" s="5" t="s">
        <v>6</v>
      </c>
      <c r="D158" s="5" t="s">
        <v>7</v>
      </c>
      <c r="E158" s="15">
        <v>512</v>
      </c>
      <c r="F158" s="16">
        <v>45.9</v>
      </c>
      <c r="G158" s="14" t="s">
        <v>11</v>
      </c>
      <c r="H158" s="14"/>
      <c r="I158" s="14">
        <v>0.95</v>
      </c>
      <c r="J158" s="17">
        <v>3</v>
      </c>
      <c r="K158" s="5" t="s">
        <v>8</v>
      </c>
      <c r="L158" s="17" t="str">
        <f>VLOOKUP(I158,Güteklasse!$B$4:$C$8,2)</f>
        <v>E</v>
      </c>
      <c r="M158" s="5" t="str">
        <f>VLOOKUP(K158,Händleradressen!$B$3:$E$6,4,0)</f>
        <v>Düsseldorf</v>
      </c>
      <c r="N158" s="16">
        <f t="shared" si="6"/>
        <v>23500.799999999999</v>
      </c>
      <c r="O158" s="16">
        <f t="shared" si="7"/>
        <v>8876722.175999999</v>
      </c>
      <c r="P158" s="16">
        <f t="shared" si="8"/>
        <v>8900222.9759999998</v>
      </c>
    </row>
    <row r="159" spans="1:16" x14ac:dyDescent="0.25">
      <c r="A159" s="5" t="s">
        <v>0</v>
      </c>
      <c r="B159" s="5" t="s">
        <v>15</v>
      </c>
      <c r="C159" s="5" t="s">
        <v>10</v>
      </c>
      <c r="D159" s="5" t="s">
        <v>3</v>
      </c>
      <c r="E159" s="15">
        <v>32</v>
      </c>
      <c r="F159" s="16">
        <v>0.03</v>
      </c>
      <c r="G159" s="14" t="s">
        <v>11</v>
      </c>
      <c r="H159" s="14"/>
      <c r="I159" s="14">
        <v>0.33</v>
      </c>
      <c r="J159" s="17">
        <v>2</v>
      </c>
      <c r="K159" s="5" t="s">
        <v>14</v>
      </c>
      <c r="L159" s="17" t="str">
        <f>VLOOKUP(I159,Güteklasse!$B$4:$C$8,2)</f>
        <v>A</v>
      </c>
      <c r="M159" s="5" t="str">
        <f>VLOOKUP(K159,Händleradressen!$B$3:$E$6,4,0)</f>
        <v>München</v>
      </c>
      <c r="N159" s="16">
        <f t="shared" si="6"/>
        <v>0.96</v>
      </c>
      <c r="O159" s="16">
        <f t="shared" si="7"/>
        <v>362.61119999999994</v>
      </c>
      <c r="P159" s="16">
        <f t="shared" si="8"/>
        <v>363.57119999999992</v>
      </c>
    </row>
    <row r="160" spans="1:16" x14ac:dyDescent="0.25">
      <c r="A160" s="5" t="s">
        <v>0</v>
      </c>
      <c r="B160" s="5" t="s">
        <v>1</v>
      </c>
      <c r="C160" s="5" t="s">
        <v>13</v>
      </c>
      <c r="D160" s="5" t="s">
        <v>3</v>
      </c>
      <c r="E160" s="15">
        <v>98</v>
      </c>
      <c r="F160" s="16">
        <v>0.32</v>
      </c>
      <c r="G160" s="14" t="s">
        <v>11</v>
      </c>
      <c r="H160" s="14"/>
      <c r="I160" s="14">
        <v>0.95</v>
      </c>
      <c r="J160" s="17">
        <v>4</v>
      </c>
      <c r="K160" s="5" t="s">
        <v>12</v>
      </c>
      <c r="L160" s="17" t="str">
        <f>VLOOKUP(I160,Güteklasse!$B$4:$C$8,2)</f>
        <v>E</v>
      </c>
      <c r="M160" s="5" t="str">
        <f>VLOOKUP(K160,Händleradressen!$B$3:$E$6,4,0)</f>
        <v>Hamburg</v>
      </c>
      <c r="N160" s="16">
        <f t="shared" si="6"/>
        <v>31.36</v>
      </c>
      <c r="O160" s="16">
        <f t="shared" si="7"/>
        <v>11845.299199999999</v>
      </c>
      <c r="P160" s="16">
        <f t="shared" si="8"/>
        <v>11876.6592</v>
      </c>
    </row>
    <row r="161" spans="1:16" x14ac:dyDescent="0.25">
      <c r="A161" s="5" t="s">
        <v>0</v>
      </c>
      <c r="B161" s="5" t="s">
        <v>1</v>
      </c>
      <c r="C161" s="5" t="s">
        <v>2</v>
      </c>
      <c r="D161" s="5" t="s">
        <v>3</v>
      </c>
      <c r="E161" s="15">
        <v>189</v>
      </c>
      <c r="F161" s="16">
        <v>0.79</v>
      </c>
      <c r="G161" s="14"/>
      <c r="H161" s="14"/>
      <c r="I161" s="14">
        <v>0.93</v>
      </c>
      <c r="J161" s="17">
        <v>2</v>
      </c>
      <c r="K161" s="5" t="s">
        <v>12</v>
      </c>
      <c r="L161" s="17" t="str">
        <f>VLOOKUP(I161,Güteklasse!$B$4:$C$8,2)</f>
        <v>E</v>
      </c>
      <c r="M161" s="5" t="str">
        <f>VLOOKUP(K161,Händleradressen!$B$3:$E$6,4,0)</f>
        <v>Hamburg</v>
      </c>
      <c r="N161" s="16">
        <f t="shared" si="6"/>
        <v>149.31</v>
      </c>
      <c r="O161" s="16">
        <f t="shared" si="7"/>
        <v>56397.373199999995</v>
      </c>
      <c r="P161" s="16">
        <f t="shared" si="8"/>
        <v>56546.683199999992</v>
      </c>
    </row>
    <row r="162" spans="1:16" x14ac:dyDescent="0.25">
      <c r="A162" s="5" t="s">
        <v>0</v>
      </c>
      <c r="B162" s="5" t="s">
        <v>5</v>
      </c>
      <c r="C162" s="5" t="s">
        <v>6</v>
      </c>
      <c r="D162" s="5" t="s">
        <v>3</v>
      </c>
      <c r="E162" s="15">
        <v>1231</v>
      </c>
      <c r="F162" s="16">
        <v>0.3</v>
      </c>
      <c r="G162" s="14" t="s">
        <v>11</v>
      </c>
      <c r="H162" s="14"/>
      <c r="I162" s="14">
        <v>0.88</v>
      </c>
      <c r="J162" s="17">
        <v>1</v>
      </c>
      <c r="K162" s="5" t="s">
        <v>8</v>
      </c>
      <c r="L162" s="17" t="str">
        <f>VLOOKUP(I162,Güteklasse!$B$4:$C$8,2)</f>
        <v>D</v>
      </c>
      <c r="M162" s="5" t="str">
        <f>VLOOKUP(K162,Händleradressen!$B$3:$E$6,4,0)</f>
        <v>Düsseldorf</v>
      </c>
      <c r="N162" s="16">
        <f t="shared" si="6"/>
        <v>369.3</v>
      </c>
      <c r="O162" s="16">
        <f t="shared" si="7"/>
        <v>139491.99599999998</v>
      </c>
      <c r="P162" s="16">
        <f t="shared" si="8"/>
        <v>139861.29599999997</v>
      </c>
    </row>
    <row r="163" spans="1:16" x14ac:dyDescent="0.25">
      <c r="A163" s="5" t="s">
        <v>0</v>
      </c>
      <c r="B163" s="5" t="s">
        <v>5</v>
      </c>
      <c r="C163" s="5" t="s">
        <v>10</v>
      </c>
      <c r="D163" s="5" t="s">
        <v>7</v>
      </c>
      <c r="E163" s="15">
        <v>7467</v>
      </c>
      <c r="F163" s="16">
        <v>47.35</v>
      </c>
      <c r="G163" s="14" t="s">
        <v>11</v>
      </c>
      <c r="H163" s="14"/>
      <c r="I163" s="14">
        <v>0.09</v>
      </c>
      <c r="J163" s="17">
        <v>4</v>
      </c>
      <c r="K163" s="5" t="s">
        <v>12</v>
      </c>
      <c r="L163" s="17" t="str">
        <f>VLOOKUP(I163,Güteklasse!$B$4:$C$8,2)</f>
        <v>A</v>
      </c>
      <c r="M163" s="5" t="str">
        <f>VLOOKUP(K163,Händleradressen!$B$3:$E$6,4,0)</f>
        <v>Hamburg</v>
      </c>
      <c r="N163" s="16">
        <f t="shared" si="6"/>
        <v>353562.45</v>
      </c>
      <c r="O163" s="16">
        <f t="shared" si="7"/>
        <v>133547608.61399999</v>
      </c>
      <c r="P163" s="16">
        <f t="shared" si="8"/>
        <v>133901171.064</v>
      </c>
    </row>
    <row r="164" spans="1:16" x14ac:dyDescent="0.25">
      <c r="A164" s="5" t="s">
        <v>0</v>
      </c>
      <c r="B164" s="5" t="s">
        <v>15</v>
      </c>
      <c r="C164" s="5" t="s">
        <v>13</v>
      </c>
      <c r="D164" s="5" t="s">
        <v>7</v>
      </c>
      <c r="E164" s="15">
        <v>363</v>
      </c>
      <c r="F164" s="16">
        <v>49.8</v>
      </c>
      <c r="G164" s="14" t="s">
        <v>11</v>
      </c>
      <c r="H164" s="14" t="s">
        <v>11</v>
      </c>
      <c r="I164" s="14">
        <v>0.27</v>
      </c>
      <c r="J164" s="17">
        <v>5</v>
      </c>
      <c r="K164" s="5" t="s">
        <v>4</v>
      </c>
      <c r="L164" s="17" t="str">
        <f>VLOOKUP(I164,Güteklasse!$B$4:$C$8,2)</f>
        <v>A</v>
      </c>
      <c r="M164" s="5" t="str">
        <f>VLOOKUP(K164,Händleradressen!$B$3:$E$6,4,0)</f>
        <v>Köln</v>
      </c>
      <c r="N164" s="16">
        <f t="shared" si="6"/>
        <v>18077.399999999998</v>
      </c>
      <c r="O164" s="16">
        <f t="shared" si="7"/>
        <v>6828195.527999999</v>
      </c>
      <c r="P164" s="16">
        <f t="shared" si="8"/>
        <v>6846272.9279999994</v>
      </c>
    </row>
    <row r="165" spans="1:16" x14ac:dyDescent="0.25">
      <c r="A165" s="5" t="s">
        <v>0</v>
      </c>
      <c r="B165" s="5" t="s">
        <v>15</v>
      </c>
      <c r="C165" s="5" t="s">
        <v>2</v>
      </c>
      <c r="D165" s="5" t="s">
        <v>7</v>
      </c>
      <c r="E165" s="15">
        <v>245</v>
      </c>
      <c r="F165" s="16">
        <v>47.55</v>
      </c>
      <c r="G165" s="14" t="s">
        <v>11</v>
      </c>
      <c r="H165" s="14" t="s">
        <v>11</v>
      </c>
      <c r="I165" s="14">
        <v>0.49</v>
      </c>
      <c r="J165" s="17">
        <v>4</v>
      </c>
      <c r="K165" s="5" t="s">
        <v>8</v>
      </c>
      <c r="L165" s="17" t="str">
        <f>VLOOKUP(I165,Güteklasse!$B$4:$C$8,2)</f>
        <v>C</v>
      </c>
      <c r="M165" s="5" t="str">
        <f>VLOOKUP(K165,Händleradressen!$B$3:$E$6,4,0)</f>
        <v>Düsseldorf</v>
      </c>
      <c r="N165" s="16">
        <f t="shared" si="6"/>
        <v>11649.75</v>
      </c>
      <c r="O165" s="16">
        <f t="shared" si="7"/>
        <v>4400343.5699999994</v>
      </c>
      <c r="P165" s="16">
        <f t="shared" si="8"/>
        <v>4411993.3199999994</v>
      </c>
    </row>
    <row r="166" spans="1:16" x14ac:dyDescent="0.25">
      <c r="A166" s="5" t="s">
        <v>0</v>
      </c>
      <c r="B166" s="5" t="s">
        <v>1</v>
      </c>
      <c r="C166" s="5" t="s">
        <v>6</v>
      </c>
      <c r="D166" s="5" t="s">
        <v>7</v>
      </c>
      <c r="E166" s="15">
        <v>2634</v>
      </c>
      <c r="F166" s="16">
        <v>48.41</v>
      </c>
      <c r="G166" s="14" t="s">
        <v>11</v>
      </c>
      <c r="H166" s="14"/>
      <c r="I166" s="14">
        <v>0.97</v>
      </c>
      <c r="J166" s="17">
        <v>3</v>
      </c>
      <c r="K166" s="5" t="s">
        <v>8</v>
      </c>
      <c r="L166" s="17" t="str">
        <f>VLOOKUP(I166,Güteklasse!$B$4:$C$8,2)</f>
        <v>E</v>
      </c>
      <c r="M166" s="5" t="str">
        <f>VLOOKUP(K166,Händleradressen!$B$3:$E$6,4,0)</f>
        <v>Düsseldorf</v>
      </c>
      <c r="N166" s="16">
        <f t="shared" si="6"/>
        <v>127511.93999999999</v>
      </c>
      <c r="O166" s="16">
        <f t="shared" si="7"/>
        <v>48163809.976799995</v>
      </c>
      <c r="P166" s="16">
        <f t="shared" si="8"/>
        <v>48291321.916799992</v>
      </c>
    </row>
    <row r="167" spans="1:16" x14ac:dyDescent="0.25">
      <c r="A167" s="5" t="s">
        <v>0</v>
      </c>
      <c r="B167" s="5" t="s">
        <v>5</v>
      </c>
      <c r="C167" s="5" t="s">
        <v>10</v>
      </c>
      <c r="D167" s="5" t="s">
        <v>7</v>
      </c>
      <c r="E167" s="15">
        <v>4374</v>
      </c>
      <c r="F167" s="16">
        <v>45.45</v>
      </c>
      <c r="G167" s="14" t="s">
        <v>11</v>
      </c>
      <c r="H167" s="14" t="s">
        <v>11</v>
      </c>
      <c r="I167" s="14">
        <v>0.76</v>
      </c>
      <c r="J167" s="17">
        <v>2</v>
      </c>
      <c r="K167" s="5" t="s">
        <v>4</v>
      </c>
      <c r="L167" s="17" t="str">
        <f>VLOOKUP(I167,Güteklasse!$B$4:$C$8,2)</f>
        <v>D</v>
      </c>
      <c r="M167" s="5" t="str">
        <f>VLOOKUP(K167,Händleradressen!$B$3:$E$6,4,0)</f>
        <v>Köln</v>
      </c>
      <c r="N167" s="16">
        <f t="shared" si="6"/>
        <v>198798.30000000002</v>
      </c>
      <c r="O167" s="16">
        <f t="shared" si="7"/>
        <v>75090093.876000002</v>
      </c>
      <c r="P167" s="16">
        <f t="shared" si="8"/>
        <v>75288892.175999999</v>
      </c>
    </row>
    <row r="168" spans="1:16" x14ac:dyDescent="0.25">
      <c r="A168" s="5" t="s">
        <v>0</v>
      </c>
      <c r="B168" s="5" t="s">
        <v>5</v>
      </c>
      <c r="C168" s="5" t="s">
        <v>13</v>
      </c>
      <c r="D168" s="5" t="s">
        <v>7</v>
      </c>
      <c r="E168" s="15">
        <v>4378</v>
      </c>
      <c r="F168" s="16">
        <v>49.82</v>
      </c>
      <c r="G168" s="14" t="s">
        <v>11</v>
      </c>
      <c r="H168" s="14" t="s">
        <v>11</v>
      </c>
      <c r="I168" s="14">
        <v>0.65</v>
      </c>
      <c r="J168" s="17">
        <v>4</v>
      </c>
      <c r="K168" s="5" t="s">
        <v>12</v>
      </c>
      <c r="L168" s="17" t="str">
        <f>VLOOKUP(I168,Güteklasse!$B$4:$C$8,2)</f>
        <v>D</v>
      </c>
      <c r="M168" s="5" t="str">
        <f>VLOOKUP(K168,Händleradressen!$B$3:$E$6,4,0)</f>
        <v>Hamburg</v>
      </c>
      <c r="N168" s="16">
        <f t="shared" si="6"/>
        <v>218111.96</v>
      </c>
      <c r="O168" s="16">
        <f t="shared" si="7"/>
        <v>82385249.531199992</v>
      </c>
      <c r="P168" s="16">
        <f t="shared" si="8"/>
        <v>82603361.491199985</v>
      </c>
    </row>
    <row r="169" spans="1:16" x14ac:dyDescent="0.25">
      <c r="A169" s="5" t="s">
        <v>0</v>
      </c>
      <c r="B169" s="5" t="s">
        <v>15</v>
      </c>
      <c r="C169" s="5" t="s">
        <v>2</v>
      </c>
      <c r="D169" s="5" t="s">
        <v>7</v>
      </c>
      <c r="E169" s="15">
        <v>65</v>
      </c>
      <c r="F169" s="16">
        <v>47.06</v>
      </c>
      <c r="G169" s="14" t="s">
        <v>11</v>
      </c>
      <c r="H169" s="14"/>
      <c r="I169" s="14">
        <v>0.38</v>
      </c>
      <c r="J169" s="17">
        <v>3</v>
      </c>
      <c r="K169" s="5" t="s">
        <v>14</v>
      </c>
      <c r="L169" s="17" t="str">
        <f>VLOOKUP(I169,Güteklasse!$B$4:$C$8,2)</f>
        <v>B</v>
      </c>
      <c r="M169" s="5" t="str">
        <f>VLOOKUP(K169,Händleradressen!$B$3:$E$6,4,0)</f>
        <v>München</v>
      </c>
      <c r="N169" s="16">
        <f t="shared" si="6"/>
        <v>3058.9</v>
      </c>
      <c r="O169" s="16">
        <f t="shared" si="7"/>
        <v>1155407.7079999999</v>
      </c>
      <c r="P169" s="16">
        <f t="shared" si="8"/>
        <v>1158466.6079999998</v>
      </c>
    </row>
    <row r="170" spans="1:16" x14ac:dyDescent="0.25">
      <c r="A170" s="5" t="s">
        <v>0</v>
      </c>
      <c r="B170" s="5" t="s">
        <v>9</v>
      </c>
      <c r="C170" s="5" t="s">
        <v>6</v>
      </c>
      <c r="D170" s="5" t="s">
        <v>7</v>
      </c>
      <c r="E170" s="15">
        <v>245</v>
      </c>
      <c r="F170" s="16">
        <v>53.65</v>
      </c>
      <c r="G170" s="14"/>
      <c r="H170" s="14" t="s">
        <v>11</v>
      </c>
      <c r="I170" s="14">
        <v>0.41</v>
      </c>
      <c r="J170" s="17">
        <v>1</v>
      </c>
      <c r="K170" s="5" t="s">
        <v>14</v>
      </c>
      <c r="L170" s="17" t="str">
        <f>VLOOKUP(I170,Güteklasse!$B$4:$C$8,2)</f>
        <v>B</v>
      </c>
      <c r="M170" s="5" t="str">
        <f>VLOOKUP(K170,Händleradressen!$B$3:$E$6,4,0)</f>
        <v>München</v>
      </c>
      <c r="N170" s="16">
        <f t="shared" si="6"/>
        <v>13144.25</v>
      </c>
      <c r="O170" s="16">
        <f t="shared" si="7"/>
        <v>4964846.1099999994</v>
      </c>
      <c r="P170" s="16">
        <f t="shared" si="8"/>
        <v>4977990.3599999994</v>
      </c>
    </row>
    <row r="171" spans="1:16" x14ac:dyDescent="0.25">
      <c r="A171" s="5" t="s">
        <v>0</v>
      </c>
      <c r="B171" s="5" t="s">
        <v>9</v>
      </c>
      <c r="C171" s="5" t="s">
        <v>10</v>
      </c>
      <c r="D171" s="5" t="s">
        <v>7</v>
      </c>
      <c r="E171" s="15">
        <v>1537</v>
      </c>
      <c r="F171" s="16">
        <v>50.89</v>
      </c>
      <c r="G171" s="14" t="s">
        <v>11</v>
      </c>
      <c r="H171" s="14" t="s">
        <v>11</v>
      </c>
      <c r="I171" s="14">
        <v>0.34</v>
      </c>
      <c r="J171" s="17">
        <v>3</v>
      </c>
      <c r="K171" s="5" t="s">
        <v>4</v>
      </c>
      <c r="L171" s="17" t="str">
        <f>VLOOKUP(I171,Güteklasse!$B$4:$C$8,2)</f>
        <v>B</v>
      </c>
      <c r="M171" s="5" t="str">
        <f>VLOOKUP(K171,Händleradressen!$B$3:$E$6,4,0)</f>
        <v>Köln</v>
      </c>
      <c r="N171" s="16">
        <f t="shared" si="6"/>
        <v>78217.930000000008</v>
      </c>
      <c r="O171" s="16">
        <f t="shared" si="7"/>
        <v>29544476.5196</v>
      </c>
      <c r="P171" s="16">
        <f t="shared" si="8"/>
        <v>29622694.4496</v>
      </c>
    </row>
    <row r="172" spans="1:16" x14ac:dyDescent="0.25">
      <c r="A172" s="5" t="s">
        <v>0</v>
      </c>
      <c r="B172" s="5" t="s">
        <v>5</v>
      </c>
      <c r="C172" s="5" t="s">
        <v>13</v>
      </c>
      <c r="D172" s="5" t="s">
        <v>3</v>
      </c>
      <c r="E172" s="15">
        <v>8524</v>
      </c>
      <c r="F172" s="16">
        <v>0.75</v>
      </c>
      <c r="G172" s="14"/>
      <c r="H172" s="14"/>
      <c r="I172" s="14">
        <v>0.44</v>
      </c>
      <c r="J172" s="17">
        <v>2</v>
      </c>
      <c r="K172" s="5" t="s">
        <v>8</v>
      </c>
      <c r="L172" s="17" t="str">
        <f>VLOOKUP(I172,Güteklasse!$B$4:$C$8,2)</f>
        <v>B</v>
      </c>
      <c r="M172" s="5" t="str">
        <f>VLOOKUP(K172,Händleradressen!$B$3:$E$6,4,0)</f>
        <v>Düsseldorf</v>
      </c>
      <c r="N172" s="16">
        <f t="shared" si="6"/>
        <v>6393</v>
      </c>
      <c r="O172" s="16">
        <f t="shared" si="7"/>
        <v>2414763.96</v>
      </c>
      <c r="P172" s="16">
        <f t="shared" si="8"/>
        <v>2421156.96</v>
      </c>
    </row>
    <row r="173" spans="1:16" x14ac:dyDescent="0.25">
      <c r="A173" s="5" t="s">
        <v>0</v>
      </c>
      <c r="B173" s="5" t="s">
        <v>1</v>
      </c>
      <c r="C173" s="5" t="s">
        <v>2</v>
      </c>
      <c r="D173" s="5" t="s">
        <v>7</v>
      </c>
      <c r="E173" s="15">
        <v>24</v>
      </c>
      <c r="F173" s="16">
        <v>54.28</v>
      </c>
      <c r="G173" s="14" t="s">
        <v>11</v>
      </c>
      <c r="H173" s="14"/>
      <c r="I173" s="14">
        <v>0.66</v>
      </c>
      <c r="J173" s="17">
        <v>4</v>
      </c>
      <c r="K173" s="5" t="s">
        <v>12</v>
      </c>
      <c r="L173" s="17" t="str">
        <f>VLOOKUP(I173,Güteklasse!$B$4:$C$8,2)</f>
        <v>D</v>
      </c>
      <c r="M173" s="5" t="str">
        <f>VLOOKUP(K173,Händleradressen!$B$3:$E$6,4,0)</f>
        <v>Hamburg</v>
      </c>
      <c r="N173" s="16">
        <f t="shared" si="6"/>
        <v>1302.72</v>
      </c>
      <c r="O173" s="16">
        <f t="shared" si="7"/>
        <v>492063.39839999995</v>
      </c>
      <c r="P173" s="16">
        <f t="shared" si="8"/>
        <v>493366.11839999992</v>
      </c>
    </row>
    <row r="174" spans="1:16" x14ac:dyDescent="0.25">
      <c r="A174" s="5" t="s">
        <v>0</v>
      </c>
      <c r="B174" s="5" t="s">
        <v>9</v>
      </c>
      <c r="C174" s="5" t="s">
        <v>6</v>
      </c>
      <c r="D174" s="5" t="s">
        <v>7</v>
      </c>
      <c r="E174" s="15">
        <v>4108</v>
      </c>
      <c r="F174" s="16">
        <v>48.31</v>
      </c>
      <c r="G174" s="14" t="s">
        <v>11</v>
      </c>
      <c r="H174" s="14" t="s">
        <v>11</v>
      </c>
      <c r="I174" s="14">
        <v>0.85</v>
      </c>
      <c r="J174" s="17">
        <v>2</v>
      </c>
      <c r="K174" s="5" t="s">
        <v>14</v>
      </c>
      <c r="L174" s="17" t="str">
        <f>VLOOKUP(I174,Güteklasse!$B$4:$C$8,2)</f>
        <v>D</v>
      </c>
      <c r="M174" s="5" t="str">
        <f>VLOOKUP(K174,Händleradressen!$B$3:$E$6,4,0)</f>
        <v>München</v>
      </c>
      <c r="N174" s="16">
        <f t="shared" si="6"/>
        <v>198457.48</v>
      </c>
      <c r="O174" s="16">
        <f t="shared" si="7"/>
        <v>74961359.345599994</v>
      </c>
      <c r="P174" s="16">
        <f t="shared" si="8"/>
        <v>75159816.825599998</v>
      </c>
    </row>
    <row r="175" spans="1:16" x14ac:dyDescent="0.25">
      <c r="A175" s="5" t="s">
        <v>0</v>
      </c>
      <c r="B175" s="5" t="s">
        <v>1</v>
      </c>
      <c r="C175" s="5" t="s">
        <v>10</v>
      </c>
      <c r="D175" s="5" t="s">
        <v>7</v>
      </c>
      <c r="E175" s="15">
        <v>345</v>
      </c>
      <c r="F175" s="16">
        <v>50.43</v>
      </c>
      <c r="G175" s="14" t="s">
        <v>11</v>
      </c>
      <c r="H175" s="14" t="s">
        <v>11</v>
      </c>
      <c r="I175" s="14">
        <v>0.47</v>
      </c>
      <c r="J175" s="17">
        <v>1</v>
      </c>
      <c r="K175" s="5" t="s">
        <v>4</v>
      </c>
      <c r="L175" s="17" t="str">
        <f>VLOOKUP(I175,Güteklasse!$B$4:$C$8,2)</f>
        <v>C</v>
      </c>
      <c r="M175" s="5" t="str">
        <f>VLOOKUP(K175,Händleradressen!$B$3:$E$6,4,0)</f>
        <v>Köln</v>
      </c>
      <c r="N175" s="16">
        <f t="shared" si="6"/>
        <v>17398.349999999999</v>
      </c>
      <c r="O175" s="16">
        <f t="shared" si="7"/>
        <v>6571704.7619999992</v>
      </c>
      <c r="P175" s="16">
        <f t="shared" si="8"/>
        <v>6589103.1119999988</v>
      </c>
    </row>
    <row r="176" spans="1:16" x14ac:dyDescent="0.25">
      <c r="A176" s="5" t="s">
        <v>0</v>
      </c>
      <c r="B176" s="5" t="s">
        <v>15</v>
      </c>
      <c r="C176" s="5" t="s">
        <v>13</v>
      </c>
      <c r="D176" s="5" t="s">
        <v>7</v>
      </c>
      <c r="E176" s="15">
        <v>2074</v>
      </c>
      <c r="F176" s="16">
        <v>45.81</v>
      </c>
      <c r="G176" s="14" t="s">
        <v>11</v>
      </c>
      <c r="H176" s="14" t="s">
        <v>11</v>
      </c>
      <c r="I176" s="14">
        <v>0.03</v>
      </c>
      <c r="J176" s="17">
        <v>4</v>
      </c>
      <c r="K176" s="5" t="s">
        <v>4</v>
      </c>
      <c r="L176" s="17" t="str">
        <f>VLOOKUP(I176,Güteklasse!$B$4:$C$8,2)</f>
        <v>A</v>
      </c>
      <c r="M176" s="5" t="str">
        <f>VLOOKUP(K176,Händleradressen!$B$3:$E$6,4,0)</f>
        <v>Köln</v>
      </c>
      <c r="N176" s="16">
        <f t="shared" si="6"/>
        <v>95009.94</v>
      </c>
      <c r="O176" s="16">
        <f t="shared" si="7"/>
        <v>35887154.536799997</v>
      </c>
      <c r="P176" s="16">
        <f t="shared" si="8"/>
        <v>35982164.476799995</v>
      </c>
    </row>
    <row r="177" spans="1:16" x14ac:dyDescent="0.25">
      <c r="A177" s="5" t="s">
        <v>0</v>
      </c>
      <c r="B177" s="5" t="s">
        <v>9</v>
      </c>
      <c r="C177" s="5" t="s">
        <v>2</v>
      </c>
      <c r="D177" s="5" t="s">
        <v>7</v>
      </c>
      <c r="E177" s="15">
        <v>5055</v>
      </c>
      <c r="F177" s="16">
        <v>51.34</v>
      </c>
      <c r="G177" s="14"/>
      <c r="H177" s="14" t="s">
        <v>11</v>
      </c>
      <c r="I177" s="14">
        <v>0.24</v>
      </c>
      <c r="J177" s="17">
        <v>5</v>
      </c>
      <c r="K177" s="5" t="s">
        <v>8</v>
      </c>
      <c r="L177" s="17" t="str">
        <f>VLOOKUP(I177,Güteklasse!$B$4:$C$8,2)</f>
        <v>A</v>
      </c>
      <c r="M177" s="5" t="str">
        <f>VLOOKUP(K177,Händleradressen!$B$3:$E$6,4,0)</f>
        <v>Düsseldorf</v>
      </c>
      <c r="N177" s="16">
        <f t="shared" si="6"/>
        <v>259523.7</v>
      </c>
      <c r="O177" s="16">
        <f t="shared" si="7"/>
        <v>98027291.964000002</v>
      </c>
      <c r="P177" s="16">
        <f t="shared" si="8"/>
        <v>98286815.664000005</v>
      </c>
    </row>
    <row r="178" spans="1:16" x14ac:dyDescent="0.25">
      <c r="A178" s="5" t="s">
        <v>0</v>
      </c>
      <c r="B178" s="5" t="s">
        <v>5</v>
      </c>
      <c r="C178" s="5" t="s">
        <v>16</v>
      </c>
      <c r="D178" s="5" t="s">
        <v>3</v>
      </c>
      <c r="E178" s="15">
        <v>5065</v>
      </c>
      <c r="F178" s="16">
        <v>0.41</v>
      </c>
      <c r="G178" s="14" t="s">
        <v>11</v>
      </c>
      <c r="H178" s="14"/>
      <c r="I178" s="14">
        <v>0.37</v>
      </c>
      <c r="J178" s="17">
        <v>4</v>
      </c>
      <c r="K178" s="5" t="s">
        <v>8</v>
      </c>
      <c r="L178" s="17" t="str">
        <f>VLOOKUP(I178,Güteklasse!$B$4:$C$8,2)</f>
        <v>B</v>
      </c>
      <c r="M178" s="5" t="str">
        <f>VLOOKUP(K178,Händleradressen!$B$3:$E$6,4,0)</f>
        <v>Düsseldorf</v>
      </c>
      <c r="N178" s="16">
        <f t="shared" si="6"/>
        <v>2076.65</v>
      </c>
      <c r="O178" s="16">
        <f t="shared" si="7"/>
        <v>784392.23800000001</v>
      </c>
      <c r="P178" s="16">
        <f t="shared" si="8"/>
        <v>786468.88800000004</v>
      </c>
    </row>
    <row r="179" spans="1:16" x14ac:dyDescent="0.25">
      <c r="A179" s="5" t="s">
        <v>0</v>
      </c>
      <c r="B179" s="5" t="s">
        <v>9</v>
      </c>
      <c r="C179" s="5" t="s">
        <v>10</v>
      </c>
      <c r="D179" s="5" t="s">
        <v>3</v>
      </c>
      <c r="E179" s="15">
        <v>5155</v>
      </c>
      <c r="F179" s="16">
        <v>0.96</v>
      </c>
      <c r="G179" s="14"/>
      <c r="H179" s="14"/>
      <c r="I179" s="14">
        <v>0.39</v>
      </c>
      <c r="J179" s="17">
        <v>3</v>
      </c>
      <c r="K179" s="5" t="s">
        <v>12</v>
      </c>
      <c r="L179" s="17" t="str">
        <f>VLOOKUP(I179,Güteklasse!$B$4:$C$8,2)</f>
        <v>B</v>
      </c>
      <c r="M179" s="5" t="str">
        <f>VLOOKUP(K179,Händleradressen!$B$3:$E$6,4,0)</f>
        <v>Hamburg</v>
      </c>
      <c r="N179" s="16">
        <f t="shared" si="6"/>
        <v>4948.8</v>
      </c>
      <c r="O179" s="16">
        <f t="shared" si="7"/>
        <v>1869260.736</v>
      </c>
      <c r="P179" s="16">
        <f t="shared" si="8"/>
        <v>1874209.5360000001</v>
      </c>
    </row>
    <row r="180" spans="1:16" x14ac:dyDescent="0.25">
      <c r="A180" s="5" t="s">
        <v>0</v>
      </c>
      <c r="B180" s="5" t="s">
        <v>9</v>
      </c>
      <c r="C180" s="5" t="s">
        <v>16</v>
      </c>
      <c r="D180" s="5" t="s">
        <v>3</v>
      </c>
      <c r="E180" s="15">
        <v>8180</v>
      </c>
      <c r="F180" s="16">
        <v>0.11</v>
      </c>
      <c r="G180" s="14" t="s">
        <v>11</v>
      </c>
      <c r="H180" s="14"/>
      <c r="I180" s="14">
        <v>0.99</v>
      </c>
      <c r="J180" s="17">
        <v>2</v>
      </c>
      <c r="K180" s="5" t="s">
        <v>4</v>
      </c>
      <c r="L180" s="17" t="str">
        <f>VLOOKUP(I180,Güteklasse!$B$4:$C$8,2)</f>
        <v>E</v>
      </c>
      <c r="M180" s="5" t="str">
        <f>VLOOKUP(K180,Händleradressen!$B$3:$E$6,4,0)</f>
        <v>Köln</v>
      </c>
      <c r="N180" s="16">
        <f t="shared" si="6"/>
        <v>899.8</v>
      </c>
      <c r="O180" s="16">
        <f t="shared" si="7"/>
        <v>339872.45599999995</v>
      </c>
      <c r="P180" s="16">
        <f t="shared" si="8"/>
        <v>340772.25599999994</v>
      </c>
    </row>
    <row r="181" spans="1:16" x14ac:dyDescent="0.25">
      <c r="A181" s="5" t="s">
        <v>0</v>
      </c>
      <c r="B181" s="5" t="s">
        <v>5</v>
      </c>
      <c r="C181" s="5" t="s">
        <v>2</v>
      </c>
      <c r="D181" s="5" t="s">
        <v>3</v>
      </c>
      <c r="E181" s="15">
        <v>4089</v>
      </c>
      <c r="F181" s="16">
        <v>0.92</v>
      </c>
      <c r="G181" s="14"/>
      <c r="H181" s="14"/>
      <c r="I181" s="14">
        <v>0.43</v>
      </c>
      <c r="J181" s="17">
        <v>4</v>
      </c>
      <c r="K181" s="5" t="s">
        <v>12</v>
      </c>
      <c r="L181" s="17" t="str">
        <f>VLOOKUP(I181,Güteklasse!$B$4:$C$8,2)</f>
        <v>B</v>
      </c>
      <c r="M181" s="5" t="str">
        <f>VLOOKUP(K181,Händleradressen!$B$3:$E$6,4,0)</f>
        <v>Hamburg</v>
      </c>
      <c r="N181" s="16">
        <f t="shared" si="6"/>
        <v>3761.88</v>
      </c>
      <c r="O181" s="16">
        <f t="shared" si="7"/>
        <v>1420937.3136</v>
      </c>
      <c r="P181" s="16">
        <f t="shared" si="8"/>
        <v>1424699.1935999999</v>
      </c>
    </row>
    <row r="182" spans="1:16" x14ac:dyDescent="0.25">
      <c r="A182" s="5" t="s">
        <v>0</v>
      </c>
      <c r="B182" s="5" t="s">
        <v>1</v>
      </c>
      <c r="C182" s="5" t="s">
        <v>6</v>
      </c>
      <c r="D182" s="5" t="s">
        <v>7</v>
      </c>
      <c r="E182" s="15">
        <v>9087</v>
      </c>
      <c r="F182" s="16">
        <v>51.2</v>
      </c>
      <c r="G182" s="14"/>
      <c r="H182" s="14"/>
      <c r="I182" s="14">
        <v>0.84</v>
      </c>
      <c r="J182" s="17">
        <v>3</v>
      </c>
      <c r="K182" s="5" t="s">
        <v>4</v>
      </c>
      <c r="L182" s="17" t="str">
        <f>VLOOKUP(I182,Güteklasse!$B$4:$C$8,2)</f>
        <v>D</v>
      </c>
      <c r="M182" s="5" t="str">
        <f>VLOOKUP(K182,Händleradressen!$B$3:$E$6,4,0)</f>
        <v>Köln</v>
      </c>
      <c r="N182" s="16">
        <f t="shared" si="6"/>
        <v>465254.40000000002</v>
      </c>
      <c r="O182" s="16">
        <f t="shared" si="7"/>
        <v>175735891.96799999</v>
      </c>
      <c r="P182" s="16">
        <f t="shared" si="8"/>
        <v>176201146.368</v>
      </c>
    </row>
    <row r="183" spans="1:16" x14ac:dyDescent="0.25">
      <c r="A183" s="5" t="s">
        <v>0</v>
      </c>
      <c r="B183" s="5" t="s">
        <v>5</v>
      </c>
      <c r="C183" s="5" t="s">
        <v>10</v>
      </c>
      <c r="D183" s="5" t="s">
        <v>3</v>
      </c>
      <c r="E183" s="15">
        <v>2029</v>
      </c>
      <c r="F183" s="16">
        <v>0.35</v>
      </c>
      <c r="G183" s="14" t="s">
        <v>11</v>
      </c>
      <c r="H183" s="14"/>
      <c r="I183" s="14">
        <v>0.15</v>
      </c>
      <c r="J183" s="17">
        <v>1</v>
      </c>
      <c r="K183" s="5" t="s">
        <v>8</v>
      </c>
      <c r="L183" s="17" t="str">
        <f>VLOOKUP(I183,Güteklasse!$B$4:$C$8,2)</f>
        <v>A</v>
      </c>
      <c r="M183" s="5" t="str">
        <f>VLOOKUP(K183,Händleradressen!$B$3:$E$6,4,0)</f>
        <v>Düsseldorf</v>
      </c>
      <c r="N183" s="16">
        <f t="shared" si="6"/>
        <v>710.15</v>
      </c>
      <c r="O183" s="16">
        <f t="shared" si="7"/>
        <v>268237.85799999995</v>
      </c>
      <c r="P183" s="16">
        <f t="shared" si="8"/>
        <v>268948.00799999997</v>
      </c>
    </row>
    <row r="184" spans="1:16" x14ac:dyDescent="0.25">
      <c r="A184" s="5" t="s">
        <v>0</v>
      </c>
      <c r="B184" s="5" t="s">
        <v>15</v>
      </c>
      <c r="C184" s="5" t="s">
        <v>13</v>
      </c>
      <c r="D184" s="5" t="s">
        <v>7</v>
      </c>
      <c r="E184" s="15">
        <v>344</v>
      </c>
      <c r="F184" s="16">
        <v>46.49</v>
      </c>
      <c r="G184" s="14" t="s">
        <v>11</v>
      </c>
      <c r="H184" s="14"/>
      <c r="I184" s="14">
        <v>0.49</v>
      </c>
      <c r="J184" s="17">
        <v>3</v>
      </c>
      <c r="K184" s="5" t="s">
        <v>12</v>
      </c>
      <c r="L184" s="17" t="str">
        <f>VLOOKUP(I184,Güteklasse!$B$4:$C$8,2)</f>
        <v>C</v>
      </c>
      <c r="M184" s="5" t="str">
        <f>VLOOKUP(K184,Händleradressen!$B$3:$E$6,4,0)</f>
        <v>Hamburg</v>
      </c>
      <c r="N184" s="16">
        <f t="shared" si="6"/>
        <v>15992.560000000001</v>
      </c>
      <c r="O184" s="16">
        <f t="shared" si="7"/>
        <v>6040709.7631999999</v>
      </c>
      <c r="P184" s="16">
        <f t="shared" si="8"/>
        <v>6056702.3231999995</v>
      </c>
    </row>
    <row r="185" spans="1:16" x14ac:dyDescent="0.25">
      <c r="A185" s="5" t="s">
        <v>0</v>
      </c>
      <c r="B185" s="5" t="s">
        <v>9</v>
      </c>
      <c r="C185" s="5" t="s">
        <v>2</v>
      </c>
      <c r="D185" s="5" t="s">
        <v>3</v>
      </c>
      <c r="E185" s="15">
        <v>5898</v>
      </c>
      <c r="F185" s="16">
        <v>0.48</v>
      </c>
      <c r="G185" s="14" t="s">
        <v>11</v>
      </c>
      <c r="H185" s="14"/>
      <c r="I185" s="14">
        <v>0.81</v>
      </c>
      <c r="J185" s="17">
        <v>2</v>
      </c>
      <c r="K185" s="5" t="s">
        <v>4</v>
      </c>
      <c r="L185" s="17" t="str">
        <f>VLOOKUP(I185,Güteklasse!$B$4:$C$8,2)</f>
        <v>D</v>
      </c>
      <c r="M185" s="5" t="str">
        <f>VLOOKUP(K185,Händleradressen!$B$3:$E$6,4,0)</f>
        <v>Köln</v>
      </c>
      <c r="N185" s="16">
        <f t="shared" si="6"/>
        <v>2831.04</v>
      </c>
      <c r="O185" s="16">
        <f t="shared" si="7"/>
        <v>1069340.4287999999</v>
      </c>
      <c r="P185" s="16">
        <f t="shared" si="8"/>
        <v>1072171.4687999999</v>
      </c>
    </row>
    <row r="186" spans="1:16" x14ac:dyDescent="0.25">
      <c r="A186" s="5" t="s">
        <v>0</v>
      </c>
      <c r="B186" s="5" t="s">
        <v>1</v>
      </c>
      <c r="C186" s="5" t="s">
        <v>6</v>
      </c>
      <c r="D186" s="5" t="s">
        <v>3</v>
      </c>
      <c r="E186" s="15">
        <v>343</v>
      </c>
      <c r="F186" s="16">
        <v>0.22</v>
      </c>
      <c r="G186" s="14" t="s">
        <v>11</v>
      </c>
      <c r="H186" s="14"/>
      <c r="I186" s="14">
        <v>0.32</v>
      </c>
      <c r="J186" s="17">
        <v>4</v>
      </c>
      <c r="K186" s="5" t="s">
        <v>14</v>
      </c>
      <c r="L186" s="17" t="str">
        <f>VLOOKUP(I186,Güteklasse!$B$4:$C$8,2)</f>
        <v>A</v>
      </c>
      <c r="M186" s="5" t="str">
        <f>VLOOKUP(K186,Händleradressen!$B$3:$E$6,4,0)</f>
        <v>München</v>
      </c>
      <c r="N186" s="16">
        <f t="shared" si="6"/>
        <v>75.459999999999994</v>
      </c>
      <c r="O186" s="16">
        <f t="shared" si="7"/>
        <v>28502.751199999995</v>
      </c>
      <c r="P186" s="16">
        <f t="shared" si="8"/>
        <v>28578.211199999994</v>
      </c>
    </row>
    <row r="187" spans="1:16" x14ac:dyDescent="0.25">
      <c r="A187" s="5" t="s">
        <v>0</v>
      </c>
      <c r="B187" s="5" t="s">
        <v>9</v>
      </c>
      <c r="C187" s="5" t="s">
        <v>10</v>
      </c>
      <c r="D187" s="5" t="s">
        <v>3</v>
      </c>
      <c r="E187" s="15">
        <v>344</v>
      </c>
      <c r="F187" s="16">
        <v>0.99</v>
      </c>
      <c r="G187" s="14"/>
      <c r="H187" s="14"/>
      <c r="I187" s="14">
        <v>7.0000000000000007E-2</v>
      </c>
      <c r="J187" s="17">
        <v>2</v>
      </c>
      <c r="K187" s="5" t="s">
        <v>14</v>
      </c>
      <c r="L187" s="17" t="str">
        <f>VLOOKUP(I187,Güteklasse!$B$4:$C$8,2)</f>
        <v>A</v>
      </c>
      <c r="M187" s="5" t="str">
        <f>VLOOKUP(K187,Händleradressen!$B$3:$E$6,4,0)</f>
        <v>München</v>
      </c>
      <c r="N187" s="16">
        <f t="shared" si="6"/>
        <v>340.56</v>
      </c>
      <c r="O187" s="16">
        <f t="shared" si="7"/>
        <v>128636.32319999998</v>
      </c>
      <c r="P187" s="16">
        <f t="shared" si="8"/>
        <v>128976.88319999998</v>
      </c>
    </row>
    <row r="188" spans="1:16" x14ac:dyDescent="0.25">
      <c r="A188" s="5" t="s">
        <v>0</v>
      </c>
      <c r="B188" s="5" t="s">
        <v>9</v>
      </c>
      <c r="C188" s="5" t="s">
        <v>16</v>
      </c>
      <c r="D188" s="5" t="s">
        <v>7</v>
      </c>
      <c r="E188" s="15">
        <v>459</v>
      </c>
      <c r="F188" s="16">
        <v>46.3</v>
      </c>
      <c r="G188" s="14" t="s">
        <v>11</v>
      </c>
      <c r="H188" s="14"/>
      <c r="I188" s="14">
        <v>0.91</v>
      </c>
      <c r="J188" s="17">
        <v>1</v>
      </c>
      <c r="K188" s="5" t="s">
        <v>12</v>
      </c>
      <c r="L188" s="17" t="str">
        <f>VLOOKUP(I188,Güteklasse!$B$4:$C$8,2)</f>
        <v>E</v>
      </c>
      <c r="M188" s="5" t="str">
        <f>VLOOKUP(K188,Händleradressen!$B$3:$E$6,4,0)</f>
        <v>Hamburg</v>
      </c>
      <c r="N188" s="16">
        <f t="shared" si="6"/>
        <v>21251.699999999997</v>
      </c>
      <c r="O188" s="16">
        <f t="shared" si="7"/>
        <v>8027192.123999998</v>
      </c>
      <c r="P188" s="16">
        <f t="shared" si="8"/>
        <v>8048443.8239999982</v>
      </c>
    </row>
    <row r="189" spans="1:16" x14ac:dyDescent="0.25">
      <c r="A189" s="5" t="s">
        <v>0</v>
      </c>
      <c r="B189" s="5" t="s">
        <v>15</v>
      </c>
      <c r="C189" s="5" t="s">
        <v>2</v>
      </c>
      <c r="D189" s="5" t="s">
        <v>3</v>
      </c>
      <c r="E189" s="15">
        <v>4537</v>
      </c>
      <c r="F189" s="16">
        <v>0.03</v>
      </c>
      <c r="G189" s="14" t="s">
        <v>11</v>
      </c>
      <c r="H189" s="14"/>
      <c r="I189" s="14">
        <v>0.28999999999999998</v>
      </c>
      <c r="J189" s="17">
        <v>4</v>
      </c>
      <c r="K189" s="5" t="s">
        <v>4</v>
      </c>
      <c r="L189" s="17" t="str">
        <f>VLOOKUP(I189,Güteklasse!$B$4:$C$8,2)</f>
        <v>A</v>
      </c>
      <c r="M189" s="5" t="str">
        <f>VLOOKUP(K189,Händleradressen!$B$3:$E$6,4,0)</f>
        <v>Köln</v>
      </c>
      <c r="N189" s="16">
        <f t="shared" si="6"/>
        <v>136.10999999999999</v>
      </c>
      <c r="O189" s="16">
        <f t="shared" si="7"/>
        <v>51411.469199999992</v>
      </c>
      <c r="P189" s="16">
        <f t="shared" si="8"/>
        <v>51547.579199999993</v>
      </c>
    </row>
    <row r="190" spans="1:16" x14ac:dyDescent="0.25">
      <c r="A190" s="5" t="s">
        <v>0</v>
      </c>
      <c r="B190" s="5" t="s">
        <v>5</v>
      </c>
      <c r="C190" s="5" t="s">
        <v>6</v>
      </c>
      <c r="D190" s="5" t="s">
        <v>7</v>
      </c>
      <c r="E190" s="15">
        <v>543</v>
      </c>
      <c r="F190" s="16">
        <v>48.45</v>
      </c>
      <c r="G190" s="14" t="s">
        <v>11</v>
      </c>
      <c r="H190" s="14" t="s">
        <v>11</v>
      </c>
      <c r="I190" s="14">
        <v>0.91</v>
      </c>
      <c r="J190" s="17">
        <v>5</v>
      </c>
      <c r="K190" s="5" t="s">
        <v>4</v>
      </c>
      <c r="L190" s="17" t="str">
        <f>VLOOKUP(I190,Güteklasse!$B$4:$C$8,2)</f>
        <v>E</v>
      </c>
      <c r="M190" s="5" t="str">
        <f>VLOOKUP(K190,Händleradressen!$B$3:$E$6,4,0)</f>
        <v>Köln</v>
      </c>
      <c r="N190" s="16">
        <f t="shared" si="6"/>
        <v>26308.350000000002</v>
      </c>
      <c r="O190" s="16">
        <f t="shared" si="7"/>
        <v>9937189.9619999994</v>
      </c>
      <c r="P190" s="16">
        <f t="shared" si="8"/>
        <v>9963498.311999999</v>
      </c>
    </row>
    <row r="191" spans="1:16" x14ac:dyDescent="0.25">
      <c r="A191" s="5" t="s">
        <v>0</v>
      </c>
      <c r="B191" s="5" t="s">
        <v>9</v>
      </c>
      <c r="C191" s="5" t="s">
        <v>10</v>
      </c>
      <c r="D191" s="5" t="s">
        <v>3</v>
      </c>
      <c r="E191" s="15">
        <v>4618</v>
      </c>
      <c r="F191" s="16">
        <v>0.55000000000000004</v>
      </c>
      <c r="G191" s="14"/>
      <c r="H191" s="14"/>
      <c r="I191" s="14">
        <v>0.41</v>
      </c>
      <c r="J191" s="17">
        <v>4</v>
      </c>
      <c r="K191" s="5" t="s">
        <v>8</v>
      </c>
      <c r="L191" s="17" t="str">
        <f>VLOOKUP(I191,Güteklasse!$B$4:$C$8,2)</f>
        <v>B</v>
      </c>
      <c r="M191" s="5" t="str">
        <f>VLOOKUP(K191,Händleradressen!$B$3:$E$6,4,0)</f>
        <v>Düsseldorf</v>
      </c>
      <c r="N191" s="16">
        <f t="shared" si="6"/>
        <v>2539.9</v>
      </c>
      <c r="O191" s="16">
        <f t="shared" si="7"/>
        <v>959371.02799999993</v>
      </c>
      <c r="P191" s="16">
        <f t="shared" si="8"/>
        <v>961910.92799999996</v>
      </c>
    </row>
    <row r="192" spans="1:16" x14ac:dyDescent="0.25">
      <c r="A192" s="5" t="s">
        <v>0</v>
      </c>
      <c r="B192" s="5" t="s">
        <v>9</v>
      </c>
      <c r="C192" s="5" t="s">
        <v>13</v>
      </c>
      <c r="D192" s="5" t="s">
        <v>7</v>
      </c>
      <c r="E192" s="15">
        <v>543</v>
      </c>
      <c r="F192" s="16">
        <v>54.23</v>
      </c>
      <c r="G192" s="14" t="s">
        <v>11</v>
      </c>
      <c r="H192" s="14" t="s">
        <v>11</v>
      </c>
      <c r="I192" s="14">
        <v>0.75</v>
      </c>
      <c r="J192" s="17">
        <v>3</v>
      </c>
      <c r="K192" s="5" t="s">
        <v>8</v>
      </c>
      <c r="L192" s="17" t="str">
        <f>VLOOKUP(I192,Güteklasse!$B$4:$C$8,2)</f>
        <v>D</v>
      </c>
      <c r="M192" s="5" t="str">
        <f>VLOOKUP(K192,Händleradressen!$B$3:$E$6,4,0)</f>
        <v>Düsseldorf</v>
      </c>
      <c r="N192" s="16">
        <f t="shared" si="6"/>
        <v>29446.89</v>
      </c>
      <c r="O192" s="16">
        <f t="shared" si="7"/>
        <v>11122679.2908</v>
      </c>
      <c r="P192" s="16">
        <f t="shared" si="8"/>
        <v>11152126.1808</v>
      </c>
    </row>
    <row r="193" spans="1:16" x14ac:dyDescent="0.25">
      <c r="A193" s="5" t="s">
        <v>0</v>
      </c>
      <c r="B193" s="5" t="s">
        <v>15</v>
      </c>
      <c r="C193" s="5" t="s">
        <v>2</v>
      </c>
      <c r="D193" s="5" t="s">
        <v>7</v>
      </c>
      <c r="E193" s="15">
        <v>543</v>
      </c>
      <c r="F193" s="16">
        <v>50.38</v>
      </c>
      <c r="G193" s="14" t="s">
        <v>11</v>
      </c>
      <c r="H193" s="14"/>
      <c r="I193" s="14">
        <v>0.43</v>
      </c>
      <c r="J193" s="17">
        <v>2</v>
      </c>
      <c r="K193" s="5" t="s">
        <v>14</v>
      </c>
      <c r="L193" s="17" t="str">
        <f>VLOOKUP(I193,Güteklasse!$B$4:$C$8,2)</f>
        <v>B</v>
      </c>
      <c r="M193" s="5" t="str">
        <f>VLOOKUP(K193,Händleradressen!$B$3:$E$6,4,0)</f>
        <v>München</v>
      </c>
      <c r="N193" s="16">
        <f t="shared" ref="N193:N256" si="9">E193*F193</f>
        <v>27356.34</v>
      </c>
      <c r="O193" s="16">
        <f t="shared" ref="O193:O256" si="10">N193*$N$1</f>
        <v>10333036.7448</v>
      </c>
      <c r="P193" s="16">
        <f t="shared" ref="P193:P256" si="11">N193+O193</f>
        <v>10360393.084799999</v>
      </c>
    </row>
    <row r="194" spans="1:16" x14ac:dyDescent="0.25">
      <c r="A194" s="5" t="s">
        <v>0</v>
      </c>
      <c r="B194" s="5" t="s">
        <v>9</v>
      </c>
      <c r="C194" s="5" t="s">
        <v>6</v>
      </c>
      <c r="D194" s="5" t="s">
        <v>7</v>
      </c>
      <c r="E194" s="15">
        <v>5161</v>
      </c>
      <c r="F194" s="16">
        <v>49.06</v>
      </c>
      <c r="G194" s="14" t="s">
        <v>11</v>
      </c>
      <c r="H194" s="14"/>
      <c r="I194" s="14">
        <v>0.75</v>
      </c>
      <c r="J194" s="17">
        <v>4</v>
      </c>
      <c r="K194" s="5" t="s">
        <v>12</v>
      </c>
      <c r="L194" s="17" t="str">
        <f>VLOOKUP(I194,Güteklasse!$B$4:$C$8,2)</f>
        <v>D</v>
      </c>
      <c r="M194" s="5" t="str">
        <f>VLOOKUP(K194,Händleradressen!$B$3:$E$6,4,0)</f>
        <v>Hamburg</v>
      </c>
      <c r="N194" s="16">
        <f t="shared" si="9"/>
        <v>253198.66</v>
      </c>
      <c r="O194" s="16">
        <f t="shared" si="10"/>
        <v>95638197.855199993</v>
      </c>
      <c r="P194" s="16">
        <f t="shared" si="11"/>
        <v>95891396.515199989</v>
      </c>
    </row>
    <row r="195" spans="1:16" x14ac:dyDescent="0.25">
      <c r="A195" s="5" t="s">
        <v>0</v>
      </c>
      <c r="B195" s="5" t="s">
        <v>9</v>
      </c>
      <c r="C195" s="5" t="s">
        <v>16</v>
      </c>
      <c r="D195" s="5" t="s">
        <v>7</v>
      </c>
      <c r="E195" s="15">
        <v>1585</v>
      </c>
      <c r="F195" s="16">
        <v>53.47</v>
      </c>
      <c r="G195" s="14" t="s">
        <v>11</v>
      </c>
      <c r="H195" s="14" t="s">
        <v>11</v>
      </c>
      <c r="I195" s="14">
        <v>0.36</v>
      </c>
      <c r="J195" s="17">
        <v>3</v>
      </c>
      <c r="K195" s="5" t="s">
        <v>12</v>
      </c>
      <c r="L195" s="17" t="str">
        <f>VLOOKUP(I195,Güteklasse!$B$4:$C$8,2)</f>
        <v>B</v>
      </c>
      <c r="M195" s="5" t="str">
        <f>VLOOKUP(K195,Händleradressen!$B$3:$E$6,4,0)</f>
        <v>Hamburg</v>
      </c>
      <c r="N195" s="16">
        <f t="shared" si="9"/>
        <v>84749.95</v>
      </c>
      <c r="O195" s="16">
        <f t="shared" si="10"/>
        <v>32011751.113999996</v>
      </c>
      <c r="P195" s="16">
        <f t="shared" si="11"/>
        <v>32096501.063999996</v>
      </c>
    </row>
    <row r="196" spans="1:16" x14ac:dyDescent="0.25">
      <c r="A196" s="5" t="s">
        <v>0</v>
      </c>
      <c r="B196" s="5" t="s">
        <v>5</v>
      </c>
      <c r="C196" s="5" t="s">
        <v>13</v>
      </c>
      <c r="D196" s="5" t="s">
        <v>3</v>
      </c>
      <c r="E196" s="15">
        <v>521</v>
      </c>
      <c r="F196" s="16">
        <v>0.83</v>
      </c>
      <c r="G196" s="14"/>
      <c r="H196" s="14"/>
      <c r="I196" s="14">
        <v>0.76</v>
      </c>
      <c r="J196" s="17">
        <v>3</v>
      </c>
      <c r="K196" s="5" t="s">
        <v>8</v>
      </c>
      <c r="L196" s="17" t="str">
        <f>VLOOKUP(I196,Güteklasse!$B$4:$C$8,2)</f>
        <v>D</v>
      </c>
      <c r="M196" s="5" t="str">
        <f>VLOOKUP(K196,Händleradressen!$B$3:$E$6,4,0)</f>
        <v>Düsseldorf</v>
      </c>
      <c r="N196" s="16">
        <f t="shared" si="9"/>
        <v>432.43</v>
      </c>
      <c r="O196" s="16">
        <f t="shared" si="10"/>
        <v>163337.4596</v>
      </c>
      <c r="P196" s="16">
        <f t="shared" si="11"/>
        <v>163769.88959999999</v>
      </c>
    </row>
    <row r="197" spans="1:16" x14ac:dyDescent="0.25">
      <c r="A197" s="5" t="s">
        <v>0</v>
      </c>
      <c r="B197" s="5" t="s">
        <v>5</v>
      </c>
      <c r="C197" s="5" t="s">
        <v>2</v>
      </c>
      <c r="D197" s="5" t="s">
        <v>7</v>
      </c>
      <c r="E197" s="15">
        <v>1814</v>
      </c>
      <c r="F197" s="16">
        <v>51.72</v>
      </c>
      <c r="G197" s="14" t="s">
        <v>11</v>
      </c>
      <c r="H197" s="14"/>
      <c r="I197" s="14">
        <v>0.03</v>
      </c>
      <c r="J197" s="17">
        <v>2</v>
      </c>
      <c r="K197" s="5" t="s">
        <v>12</v>
      </c>
      <c r="L197" s="17" t="str">
        <f>VLOOKUP(I197,Güteklasse!$B$4:$C$8,2)</f>
        <v>A</v>
      </c>
      <c r="M197" s="5" t="str">
        <f>VLOOKUP(K197,Händleradressen!$B$3:$E$6,4,0)</f>
        <v>Hamburg</v>
      </c>
      <c r="N197" s="16">
        <f t="shared" si="9"/>
        <v>93820.08</v>
      </c>
      <c r="O197" s="16">
        <f t="shared" si="10"/>
        <v>35437720.617600001</v>
      </c>
      <c r="P197" s="16">
        <f t="shared" si="11"/>
        <v>35531540.6976</v>
      </c>
    </row>
    <row r="198" spans="1:16" x14ac:dyDescent="0.25">
      <c r="A198" s="5" t="s">
        <v>17</v>
      </c>
      <c r="B198" s="5" t="s">
        <v>15</v>
      </c>
      <c r="C198" s="5" t="s">
        <v>6</v>
      </c>
      <c r="D198" s="5" t="s">
        <v>3</v>
      </c>
      <c r="E198" s="15">
        <v>9999</v>
      </c>
      <c r="F198" s="16">
        <v>0.72</v>
      </c>
      <c r="G198" s="14"/>
      <c r="H198" s="14"/>
      <c r="I198" s="14">
        <v>0.25</v>
      </c>
      <c r="J198" s="17">
        <v>3</v>
      </c>
      <c r="K198" s="5" t="s">
        <v>4</v>
      </c>
      <c r="L198" s="17" t="str">
        <f>VLOOKUP(I198,Güteklasse!$B$4:$C$8,2)</f>
        <v>A</v>
      </c>
      <c r="M198" s="5" t="str">
        <f>VLOOKUP(K198,Händleradressen!$B$3:$E$6,4,0)</f>
        <v>Köln</v>
      </c>
      <c r="N198" s="16">
        <f t="shared" si="9"/>
        <v>7199.28</v>
      </c>
      <c r="O198" s="16">
        <f t="shared" si="10"/>
        <v>2719312.0415999996</v>
      </c>
      <c r="P198" s="16">
        <f t="shared" si="11"/>
        <v>2726511.3215999994</v>
      </c>
    </row>
    <row r="199" spans="1:16" x14ac:dyDescent="0.25">
      <c r="A199" s="5" t="s">
        <v>17</v>
      </c>
      <c r="B199" s="5" t="s">
        <v>15</v>
      </c>
      <c r="C199" s="5" t="s">
        <v>16</v>
      </c>
      <c r="D199" s="5" t="s">
        <v>7</v>
      </c>
      <c r="E199" s="15">
        <v>2222</v>
      </c>
      <c r="F199" s="16">
        <v>54.97</v>
      </c>
      <c r="G199" s="14"/>
      <c r="H199" s="14" t="s">
        <v>11</v>
      </c>
      <c r="I199" s="14">
        <v>0.23</v>
      </c>
      <c r="J199" s="17">
        <v>1</v>
      </c>
      <c r="K199" s="5" t="s">
        <v>8</v>
      </c>
      <c r="L199" s="17" t="str">
        <f>VLOOKUP(I199,Güteklasse!$B$4:$C$8,2)</f>
        <v>A</v>
      </c>
      <c r="M199" s="5" t="str">
        <f>VLOOKUP(K199,Händleradressen!$B$3:$E$6,4,0)</f>
        <v>Düsseldorf</v>
      </c>
      <c r="N199" s="16">
        <f t="shared" si="9"/>
        <v>122143.34</v>
      </c>
      <c r="O199" s="16">
        <f t="shared" si="10"/>
        <v>46135982.384799995</v>
      </c>
      <c r="P199" s="16">
        <f t="shared" si="11"/>
        <v>46258125.724799998</v>
      </c>
    </row>
    <row r="200" spans="1:16" x14ac:dyDescent="0.25">
      <c r="A200" s="5" t="s">
        <v>17</v>
      </c>
      <c r="B200" s="5" t="s">
        <v>5</v>
      </c>
      <c r="C200" s="5" t="s">
        <v>13</v>
      </c>
      <c r="D200" s="5" t="s">
        <v>7</v>
      </c>
      <c r="E200" s="15">
        <v>1111</v>
      </c>
      <c r="F200" s="16">
        <v>48.4</v>
      </c>
      <c r="G200" s="14" t="s">
        <v>11</v>
      </c>
      <c r="H200" s="14"/>
      <c r="I200" s="14">
        <v>0.36</v>
      </c>
      <c r="J200" s="17">
        <v>2</v>
      </c>
      <c r="K200" s="5" t="s">
        <v>8</v>
      </c>
      <c r="L200" s="17" t="str">
        <f>VLOOKUP(I200,Güteklasse!$B$4:$C$8,2)</f>
        <v>B</v>
      </c>
      <c r="M200" s="5" t="str">
        <f>VLOOKUP(K200,Händleradressen!$B$3:$E$6,4,0)</f>
        <v>Düsseldorf</v>
      </c>
      <c r="N200" s="16">
        <f t="shared" si="9"/>
        <v>53772.4</v>
      </c>
      <c r="O200" s="16">
        <f t="shared" si="10"/>
        <v>20310910.927999999</v>
      </c>
      <c r="P200" s="16">
        <f t="shared" si="11"/>
        <v>20364683.327999998</v>
      </c>
    </row>
    <row r="201" spans="1:16" x14ac:dyDescent="0.25">
      <c r="A201" s="5" t="s">
        <v>17</v>
      </c>
      <c r="B201" s="5" t="s">
        <v>9</v>
      </c>
      <c r="C201" s="5" t="s">
        <v>10</v>
      </c>
      <c r="D201" s="5" t="s">
        <v>3</v>
      </c>
      <c r="E201" s="15">
        <v>3845</v>
      </c>
      <c r="F201" s="16">
        <v>0.5</v>
      </c>
      <c r="G201" s="14" t="s">
        <v>11</v>
      </c>
      <c r="H201" s="14"/>
      <c r="I201" s="14">
        <v>0.95</v>
      </c>
      <c r="J201" s="17">
        <v>3</v>
      </c>
      <c r="K201" s="5" t="s">
        <v>8</v>
      </c>
      <c r="L201" s="17" t="str">
        <f>VLOOKUP(I201,Güteklasse!$B$4:$C$8,2)</f>
        <v>E</v>
      </c>
      <c r="M201" s="5" t="str">
        <f>VLOOKUP(K201,Händleradressen!$B$3:$E$6,4,0)</f>
        <v>Düsseldorf</v>
      </c>
      <c r="N201" s="16">
        <f t="shared" si="9"/>
        <v>1922.5</v>
      </c>
      <c r="O201" s="16">
        <f t="shared" si="10"/>
        <v>726166.7</v>
      </c>
      <c r="P201" s="16">
        <f t="shared" si="11"/>
        <v>728089.2</v>
      </c>
    </row>
    <row r="202" spans="1:16" x14ac:dyDescent="0.25">
      <c r="A202" s="5" t="s">
        <v>17</v>
      </c>
      <c r="B202" s="5" t="s">
        <v>9</v>
      </c>
      <c r="C202" s="5" t="s">
        <v>13</v>
      </c>
      <c r="D202" s="5" t="s">
        <v>3</v>
      </c>
      <c r="E202" s="15">
        <v>1000</v>
      </c>
      <c r="F202" s="16">
        <v>0.53</v>
      </c>
      <c r="G202" s="14" t="s">
        <v>11</v>
      </c>
      <c r="H202" s="14"/>
      <c r="I202" s="14">
        <v>0.63</v>
      </c>
      <c r="J202" s="17">
        <v>2</v>
      </c>
      <c r="K202" s="5" t="s">
        <v>4</v>
      </c>
      <c r="L202" s="17" t="str">
        <f>VLOOKUP(I202,Güteklasse!$B$4:$C$8,2)</f>
        <v>D</v>
      </c>
      <c r="M202" s="5" t="str">
        <f>VLOOKUP(K202,Händleradressen!$B$3:$E$6,4,0)</f>
        <v>Köln</v>
      </c>
      <c r="N202" s="16">
        <f t="shared" si="9"/>
        <v>530</v>
      </c>
      <c r="O202" s="16">
        <f t="shared" si="10"/>
        <v>200191.59999999998</v>
      </c>
      <c r="P202" s="16">
        <f t="shared" si="11"/>
        <v>200721.59999999998</v>
      </c>
    </row>
    <row r="203" spans="1:16" x14ac:dyDescent="0.25">
      <c r="A203" s="5" t="s">
        <v>17</v>
      </c>
      <c r="B203" s="5" t="s">
        <v>1</v>
      </c>
      <c r="C203" s="5" t="s">
        <v>13</v>
      </c>
      <c r="D203" s="5" t="s">
        <v>7</v>
      </c>
      <c r="E203" s="15">
        <v>1000</v>
      </c>
      <c r="F203" s="16">
        <v>47.9</v>
      </c>
      <c r="G203" s="14" t="s">
        <v>11</v>
      </c>
      <c r="H203" s="14" t="s">
        <v>11</v>
      </c>
      <c r="I203" s="14">
        <v>0.88</v>
      </c>
      <c r="J203" s="17">
        <v>1</v>
      </c>
      <c r="K203" s="5" t="s">
        <v>4</v>
      </c>
      <c r="L203" s="17" t="str">
        <f>VLOOKUP(I203,Güteklasse!$B$4:$C$8,2)</f>
        <v>D</v>
      </c>
      <c r="M203" s="5" t="str">
        <f>VLOOKUP(K203,Händleradressen!$B$3:$E$6,4,0)</f>
        <v>Köln</v>
      </c>
      <c r="N203" s="16">
        <f t="shared" si="9"/>
        <v>47900</v>
      </c>
      <c r="O203" s="16">
        <f t="shared" si="10"/>
        <v>18092788</v>
      </c>
      <c r="P203" s="16">
        <f t="shared" si="11"/>
        <v>18140688</v>
      </c>
    </row>
    <row r="204" spans="1:16" x14ac:dyDescent="0.25">
      <c r="A204" s="5" t="s">
        <v>17</v>
      </c>
      <c r="B204" s="5" t="s">
        <v>5</v>
      </c>
      <c r="C204" s="5" t="s">
        <v>2</v>
      </c>
      <c r="D204" s="5" t="s">
        <v>3</v>
      </c>
      <c r="E204" s="15">
        <v>1000</v>
      </c>
      <c r="F204" s="16">
        <v>0.77</v>
      </c>
      <c r="G204" s="14" t="s">
        <v>11</v>
      </c>
      <c r="H204" s="14"/>
      <c r="I204" s="14">
        <v>0.22</v>
      </c>
      <c r="J204" s="17">
        <v>3</v>
      </c>
      <c r="K204" s="5" t="s">
        <v>8</v>
      </c>
      <c r="L204" s="17" t="str">
        <f>VLOOKUP(I204,Güteklasse!$B$4:$C$8,2)</f>
        <v>A</v>
      </c>
      <c r="M204" s="5" t="str">
        <f>VLOOKUP(K204,Händleradressen!$B$3:$E$6,4,0)</f>
        <v>Düsseldorf</v>
      </c>
      <c r="N204" s="16">
        <f t="shared" si="9"/>
        <v>770</v>
      </c>
      <c r="O204" s="16">
        <f t="shared" si="10"/>
        <v>290844.39999999997</v>
      </c>
      <c r="P204" s="16">
        <f t="shared" si="11"/>
        <v>291614.39999999997</v>
      </c>
    </row>
    <row r="205" spans="1:16" x14ac:dyDescent="0.25">
      <c r="A205" s="5" t="s">
        <v>17</v>
      </c>
      <c r="B205" s="5" t="s">
        <v>9</v>
      </c>
      <c r="C205" s="5" t="s">
        <v>6</v>
      </c>
      <c r="D205" s="5" t="s">
        <v>7</v>
      </c>
      <c r="E205" s="15">
        <v>14</v>
      </c>
      <c r="F205" s="16">
        <v>52.61</v>
      </c>
      <c r="G205" s="14" t="s">
        <v>11</v>
      </c>
      <c r="H205" s="14"/>
      <c r="I205" s="14">
        <v>0.19</v>
      </c>
      <c r="J205" s="17">
        <v>2</v>
      </c>
      <c r="K205" s="5" t="s">
        <v>12</v>
      </c>
      <c r="L205" s="17" t="str">
        <f>VLOOKUP(I205,Güteklasse!$B$4:$C$8,2)</f>
        <v>A</v>
      </c>
      <c r="M205" s="5" t="str">
        <f>VLOOKUP(K205,Händleradressen!$B$3:$E$6,4,0)</f>
        <v>Hamburg</v>
      </c>
      <c r="N205" s="16">
        <f t="shared" si="9"/>
        <v>736.54</v>
      </c>
      <c r="O205" s="16">
        <f t="shared" si="10"/>
        <v>278205.88879999996</v>
      </c>
      <c r="P205" s="16">
        <f t="shared" si="11"/>
        <v>278942.42879999994</v>
      </c>
    </row>
    <row r="206" spans="1:16" x14ac:dyDescent="0.25">
      <c r="A206" s="5" t="s">
        <v>17</v>
      </c>
      <c r="B206" s="5" t="s">
        <v>5</v>
      </c>
      <c r="C206" s="5" t="s">
        <v>10</v>
      </c>
      <c r="D206" s="5" t="s">
        <v>3</v>
      </c>
      <c r="E206" s="15">
        <v>814</v>
      </c>
      <c r="F206" s="16">
        <v>0.71</v>
      </c>
      <c r="G206" s="14" t="s">
        <v>11</v>
      </c>
      <c r="H206" s="14"/>
      <c r="I206" s="14">
        <v>0.72</v>
      </c>
      <c r="J206" s="17">
        <v>4</v>
      </c>
      <c r="K206" s="5" t="s">
        <v>14</v>
      </c>
      <c r="L206" s="17" t="str">
        <f>VLOOKUP(I206,Güteklasse!$B$4:$C$8,2)</f>
        <v>D</v>
      </c>
      <c r="M206" s="5" t="str">
        <f>VLOOKUP(K206,Händleradressen!$B$3:$E$6,4,0)</f>
        <v>München</v>
      </c>
      <c r="N206" s="16">
        <f t="shared" si="9"/>
        <v>577.93999999999994</v>
      </c>
      <c r="O206" s="16">
        <f t="shared" si="10"/>
        <v>218299.49679999996</v>
      </c>
      <c r="P206" s="16">
        <f t="shared" si="11"/>
        <v>218877.43679999997</v>
      </c>
    </row>
    <row r="207" spans="1:16" x14ac:dyDescent="0.25">
      <c r="A207" s="5" t="s">
        <v>17</v>
      </c>
      <c r="B207" s="5" t="s">
        <v>5</v>
      </c>
      <c r="C207" s="5" t="s">
        <v>16</v>
      </c>
      <c r="D207" s="5" t="s">
        <v>3</v>
      </c>
      <c r="E207" s="15">
        <v>45</v>
      </c>
      <c r="F207" s="16">
        <v>0.41</v>
      </c>
      <c r="G207" s="14" t="s">
        <v>11</v>
      </c>
      <c r="H207" s="14"/>
      <c r="I207" s="14">
        <v>0.47</v>
      </c>
      <c r="J207" s="17">
        <v>2</v>
      </c>
      <c r="K207" s="5" t="s">
        <v>4</v>
      </c>
      <c r="L207" s="17" t="str">
        <f>VLOOKUP(I207,Güteklasse!$B$4:$C$8,2)</f>
        <v>C</v>
      </c>
      <c r="M207" s="5" t="str">
        <f>VLOOKUP(K207,Händleradressen!$B$3:$E$6,4,0)</f>
        <v>Köln</v>
      </c>
      <c r="N207" s="16">
        <f t="shared" si="9"/>
        <v>18.45</v>
      </c>
      <c r="O207" s="16">
        <f t="shared" si="10"/>
        <v>6968.9339999999993</v>
      </c>
      <c r="P207" s="16">
        <f t="shared" si="11"/>
        <v>6987.3839999999991</v>
      </c>
    </row>
    <row r="208" spans="1:16" x14ac:dyDescent="0.25">
      <c r="A208" s="5" t="s">
        <v>17</v>
      </c>
      <c r="B208" s="5" t="s">
        <v>5</v>
      </c>
      <c r="C208" s="5" t="s">
        <v>2</v>
      </c>
      <c r="D208" s="5" t="s">
        <v>7</v>
      </c>
      <c r="E208" s="15">
        <v>863</v>
      </c>
      <c r="F208" s="16">
        <v>52.9</v>
      </c>
      <c r="G208" s="14" t="s">
        <v>11</v>
      </c>
      <c r="H208" s="14" t="s">
        <v>11</v>
      </c>
      <c r="I208" s="14">
        <v>0.2</v>
      </c>
      <c r="J208" s="17">
        <v>1</v>
      </c>
      <c r="K208" s="5" t="s">
        <v>4</v>
      </c>
      <c r="L208" s="17" t="str">
        <f>VLOOKUP(I208,Güteklasse!$B$4:$C$8,2)</f>
        <v>A</v>
      </c>
      <c r="M208" s="5" t="str">
        <f>VLOOKUP(K208,Händleradressen!$B$3:$E$6,4,0)</f>
        <v>Köln</v>
      </c>
      <c r="N208" s="16">
        <f t="shared" si="9"/>
        <v>45652.7</v>
      </c>
      <c r="O208" s="16">
        <f t="shared" si="10"/>
        <v>17243937.843999997</v>
      </c>
      <c r="P208" s="16">
        <f t="shared" si="11"/>
        <v>17289590.543999996</v>
      </c>
    </row>
    <row r="209" spans="1:16" x14ac:dyDescent="0.25">
      <c r="A209" s="5" t="s">
        <v>17</v>
      </c>
      <c r="B209" s="5" t="s">
        <v>9</v>
      </c>
      <c r="C209" s="5" t="s">
        <v>6</v>
      </c>
      <c r="D209" s="5" t="s">
        <v>7</v>
      </c>
      <c r="E209" s="15">
        <v>3735</v>
      </c>
      <c r="F209" s="16">
        <v>54.62</v>
      </c>
      <c r="G209" s="14" t="s">
        <v>11</v>
      </c>
      <c r="H209" s="14" t="s">
        <v>11</v>
      </c>
      <c r="I209" s="14">
        <v>0.23</v>
      </c>
      <c r="J209" s="17">
        <v>4</v>
      </c>
      <c r="K209" s="5" t="s">
        <v>8</v>
      </c>
      <c r="L209" s="17" t="str">
        <f>VLOOKUP(I209,Güteklasse!$B$4:$C$8,2)</f>
        <v>A</v>
      </c>
      <c r="M209" s="5" t="str">
        <f>VLOOKUP(K209,Händleradressen!$B$3:$E$6,4,0)</f>
        <v>Düsseldorf</v>
      </c>
      <c r="N209" s="16">
        <f t="shared" si="9"/>
        <v>204005.69999999998</v>
      </c>
      <c r="O209" s="16">
        <f t="shared" si="10"/>
        <v>77057033.003999993</v>
      </c>
      <c r="P209" s="16">
        <f t="shared" si="11"/>
        <v>77261038.703999996</v>
      </c>
    </row>
    <row r="210" spans="1:16" x14ac:dyDescent="0.25">
      <c r="A210" s="5" t="s">
        <v>17</v>
      </c>
      <c r="B210" s="5" t="s">
        <v>1</v>
      </c>
      <c r="C210" s="5" t="s">
        <v>10</v>
      </c>
      <c r="D210" s="5" t="s">
        <v>7</v>
      </c>
      <c r="E210" s="15">
        <v>8714</v>
      </c>
      <c r="F210" s="16">
        <v>45.56</v>
      </c>
      <c r="G210" s="14"/>
      <c r="H210" s="14"/>
      <c r="I210" s="14">
        <v>0.89</v>
      </c>
      <c r="J210" s="17">
        <v>5</v>
      </c>
      <c r="K210" s="5" t="s">
        <v>8</v>
      </c>
      <c r="L210" s="17" t="str">
        <f>VLOOKUP(I210,Güteklasse!$B$4:$C$8,2)</f>
        <v>D</v>
      </c>
      <c r="M210" s="5" t="str">
        <f>VLOOKUP(K210,Händleradressen!$B$3:$E$6,4,0)</f>
        <v>Düsseldorf</v>
      </c>
      <c r="N210" s="16">
        <f t="shared" si="9"/>
        <v>397009.84</v>
      </c>
      <c r="O210" s="16">
        <f t="shared" si="10"/>
        <v>149958556.76480001</v>
      </c>
      <c r="P210" s="16">
        <f t="shared" si="11"/>
        <v>150355566.60480002</v>
      </c>
    </row>
    <row r="211" spans="1:16" x14ac:dyDescent="0.25">
      <c r="A211" s="5" t="s">
        <v>17</v>
      </c>
      <c r="B211" s="5" t="s">
        <v>15</v>
      </c>
      <c r="C211" s="5" t="s">
        <v>13</v>
      </c>
      <c r="D211" s="5" t="s">
        <v>7</v>
      </c>
      <c r="E211" s="15">
        <v>9496</v>
      </c>
      <c r="F211" s="16">
        <v>48.64</v>
      </c>
      <c r="G211" s="14" t="s">
        <v>11</v>
      </c>
      <c r="H211" s="14" t="s">
        <v>11</v>
      </c>
      <c r="I211" s="14">
        <v>0.37</v>
      </c>
      <c r="J211" s="17">
        <v>4</v>
      </c>
      <c r="K211" s="5" t="s">
        <v>12</v>
      </c>
      <c r="L211" s="17" t="str">
        <f>VLOOKUP(I211,Güteklasse!$B$4:$C$8,2)</f>
        <v>B</v>
      </c>
      <c r="M211" s="5" t="str">
        <f>VLOOKUP(K211,Händleradressen!$B$3:$E$6,4,0)</f>
        <v>Hamburg</v>
      </c>
      <c r="N211" s="16">
        <f t="shared" si="9"/>
        <v>461885.44</v>
      </c>
      <c r="O211" s="16">
        <f t="shared" si="10"/>
        <v>174463368.39679998</v>
      </c>
      <c r="P211" s="16">
        <f t="shared" si="11"/>
        <v>174925253.83679998</v>
      </c>
    </row>
    <row r="212" spans="1:16" x14ac:dyDescent="0.25">
      <c r="A212" s="5" t="s">
        <v>17</v>
      </c>
      <c r="B212" s="5" t="s">
        <v>1</v>
      </c>
      <c r="C212" s="5" t="s">
        <v>2</v>
      </c>
      <c r="D212" s="5" t="s">
        <v>7</v>
      </c>
      <c r="E212" s="15">
        <v>5249</v>
      </c>
      <c r="F212" s="16">
        <v>52.67</v>
      </c>
      <c r="G212" s="14" t="s">
        <v>11</v>
      </c>
      <c r="H212" s="14"/>
      <c r="I212" s="14">
        <v>0.49</v>
      </c>
      <c r="J212" s="17">
        <v>3</v>
      </c>
      <c r="K212" s="5" t="s">
        <v>4</v>
      </c>
      <c r="L212" s="17" t="str">
        <f>VLOOKUP(I212,Güteklasse!$B$4:$C$8,2)</f>
        <v>C</v>
      </c>
      <c r="M212" s="5" t="str">
        <f>VLOOKUP(K212,Händleradressen!$B$3:$E$6,4,0)</f>
        <v>Köln</v>
      </c>
      <c r="N212" s="16">
        <f t="shared" si="9"/>
        <v>276464.83</v>
      </c>
      <c r="O212" s="16">
        <f t="shared" si="10"/>
        <v>104426295.58759999</v>
      </c>
      <c r="P212" s="16">
        <f t="shared" si="11"/>
        <v>104702760.41759999</v>
      </c>
    </row>
    <row r="213" spans="1:16" x14ac:dyDescent="0.25">
      <c r="A213" s="5" t="s">
        <v>17</v>
      </c>
      <c r="B213" s="5" t="s">
        <v>1</v>
      </c>
      <c r="C213" s="5" t="s">
        <v>6</v>
      </c>
      <c r="D213" s="5" t="s">
        <v>3</v>
      </c>
      <c r="E213" s="15">
        <v>535</v>
      </c>
      <c r="F213" s="16">
        <v>0.59</v>
      </c>
      <c r="G213" s="14" t="s">
        <v>11</v>
      </c>
      <c r="H213" s="14"/>
      <c r="I213" s="14">
        <v>0.57999999999999996</v>
      </c>
      <c r="J213" s="17">
        <v>2</v>
      </c>
      <c r="K213" s="5" t="s">
        <v>12</v>
      </c>
      <c r="L213" s="17" t="str">
        <f>VLOOKUP(I213,Güteklasse!$B$4:$C$8,2)</f>
        <v>D</v>
      </c>
      <c r="M213" s="5" t="str">
        <f>VLOOKUP(K213,Händleradressen!$B$3:$E$6,4,0)</f>
        <v>Hamburg</v>
      </c>
      <c r="N213" s="16">
        <f t="shared" si="9"/>
        <v>315.64999999999998</v>
      </c>
      <c r="O213" s="16">
        <f t="shared" si="10"/>
        <v>119227.31799999998</v>
      </c>
      <c r="P213" s="16">
        <f t="shared" si="11"/>
        <v>119542.96799999998</v>
      </c>
    </row>
    <row r="214" spans="1:16" x14ac:dyDescent="0.25">
      <c r="A214" s="5" t="s">
        <v>17</v>
      </c>
      <c r="B214" s="5" t="s">
        <v>9</v>
      </c>
      <c r="C214" s="5" t="s">
        <v>16</v>
      </c>
      <c r="D214" s="5" t="s">
        <v>3</v>
      </c>
      <c r="E214" s="15">
        <v>4687</v>
      </c>
      <c r="F214" s="16">
        <v>0.3</v>
      </c>
      <c r="G214" s="14"/>
      <c r="H214" s="14"/>
      <c r="I214" s="14">
        <v>0.4</v>
      </c>
      <c r="J214" s="17">
        <v>4</v>
      </c>
      <c r="K214" s="5" t="s">
        <v>4</v>
      </c>
      <c r="L214" s="17" t="str">
        <f>VLOOKUP(I214,Güteklasse!$B$4:$C$8,2)</f>
        <v>B</v>
      </c>
      <c r="M214" s="5" t="str">
        <f>VLOOKUP(K214,Händleradressen!$B$3:$E$6,4,0)</f>
        <v>Köln</v>
      </c>
      <c r="N214" s="16">
        <f t="shared" si="9"/>
        <v>1406.1</v>
      </c>
      <c r="O214" s="16">
        <f t="shared" si="10"/>
        <v>531112.09199999995</v>
      </c>
      <c r="P214" s="16">
        <f t="shared" si="11"/>
        <v>532518.19199999992</v>
      </c>
    </row>
    <row r="215" spans="1:16" x14ac:dyDescent="0.25">
      <c r="A215" s="5" t="s">
        <v>17</v>
      </c>
      <c r="B215" s="5" t="s">
        <v>5</v>
      </c>
      <c r="C215" s="5" t="s">
        <v>13</v>
      </c>
      <c r="D215" s="5" t="s">
        <v>3</v>
      </c>
      <c r="E215" s="15">
        <v>6227</v>
      </c>
      <c r="F215" s="16">
        <v>0.65</v>
      </c>
      <c r="G215" s="14"/>
      <c r="H215" s="14"/>
      <c r="I215" s="14">
        <v>0.4</v>
      </c>
      <c r="J215" s="17">
        <v>3</v>
      </c>
      <c r="K215" s="5" t="s">
        <v>8</v>
      </c>
      <c r="L215" s="17" t="str">
        <f>VLOOKUP(I215,Güteklasse!$B$4:$C$8,2)</f>
        <v>B</v>
      </c>
      <c r="M215" s="5" t="str">
        <f>VLOOKUP(K215,Händleradressen!$B$3:$E$6,4,0)</f>
        <v>Düsseldorf</v>
      </c>
      <c r="N215" s="16">
        <f t="shared" si="9"/>
        <v>4047.55</v>
      </c>
      <c r="O215" s="16">
        <f t="shared" si="10"/>
        <v>1528840.5859999999</v>
      </c>
      <c r="P215" s="16">
        <f t="shared" si="11"/>
        <v>1532888.1359999999</v>
      </c>
    </row>
    <row r="216" spans="1:16" x14ac:dyDescent="0.25">
      <c r="A216" s="5" t="s">
        <v>17</v>
      </c>
      <c r="B216" s="5" t="s">
        <v>9</v>
      </c>
      <c r="C216" s="5" t="s">
        <v>2</v>
      </c>
      <c r="D216" s="5" t="s">
        <v>3</v>
      </c>
      <c r="E216" s="15">
        <v>2638</v>
      </c>
      <c r="F216" s="16">
        <v>0.28000000000000003</v>
      </c>
      <c r="G216" s="14" t="s">
        <v>11</v>
      </c>
      <c r="H216" s="14"/>
      <c r="I216" s="14">
        <v>0.98</v>
      </c>
      <c r="J216" s="17">
        <v>1</v>
      </c>
      <c r="K216" s="5" t="s">
        <v>12</v>
      </c>
      <c r="L216" s="17" t="str">
        <f>VLOOKUP(I216,Güteklasse!$B$4:$C$8,2)</f>
        <v>E</v>
      </c>
      <c r="M216" s="5" t="str">
        <f>VLOOKUP(K216,Händleradressen!$B$3:$E$6,4,0)</f>
        <v>Hamburg</v>
      </c>
      <c r="N216" s="16">
        <f t="shared" si="9"/>
        <v>738.6400000000001</v>
      </c>
      <c r="O216" s="16">
        <f t="shared" si="10"/>
        <v>278999.10080000001</v>
      </c>
      <c r="P216" s="16">
        <f t="shared" si="11"/>
        <v>279737.74080000003</v>
      </c>
    </row>
    <row r="217" spans="1:16" x14ac:dyDescent="0.25">
      <c r="A217" s="5" t="s">
        <v>17</v>
      </c>
      <c r="B217" s="5" t="s">
        <v>9</v>
      </c>
      <c r="C217" s="5" t="s">
        <v>6</v>
      </c>
      <c r="D217" s="5" t="s">
        <v>7</v>
      </c>
      <c r="E217" s="15">
        <v>8298</v>
      </c>
      <c r="F217" s="16">
        <v>53.25</v>
      </c>
      <c r="G217" s="14" t="s">
        <v>11</v>
      </c>
      <c r="H217" s="14"/>
      <c r="I217" s="14">
        <v>0.64</v>
      </c>
      <c r="J217" s="17">
        <v>3</v>
      </c>
      <c r="K217" s="5" t="s">
        <v>4</v>
      </c>
      <c r="L217" s="17" t="str">
        <f>VLOOKUP(I217,Güteklasse!$B$4:$C$8,2)</f>
        <v>D</v>
      </c>
      <c r="M217" s="5" t="str">
        <f>VLOOKUP(K217,Händleradressen!$B$3:$E$6,4,0)</f>
        <v>Köln</v>
      </c>
      <c r="N217" s="16">
        <f t="shared" si="9"/>
        <v>441868.5</v>
      </c>
      <c r="O217" s="16">
        <f t="shared" si="10"/>
        <v>166902569.81999999</v>
      </c>
      <c r="P217" s="16">
        <f t="shared" si="11"/>
        <v>167344438.31999999</v>
      </c>
    </row>
    <row r="218" spans="1:16" x14ac:dyDescent="0.25">
      <c r="A218" s="5" t="s">
        <v>17</v>
      </c>
      <c r="B218" s="5" t="s">
        <v>5</v>
      </c>
      <c r="C218" s="5" t="s">
        <v>16</v>
      </c>
      <c r="D218" s="5" t="s">
        <v>3</v>
      </c>
      <c r="E218" s="15">
        <v>5892</v>
      </c>
      <c r="F218" s="16">
        <v>0.99</v>
      </c>
      <c r="G218" s="14" t="s">
        <v>11</v>
      </c>
      <c r="H218" s="14"/>
      <c r="I218" s="14">
        <v>0.87</v>
      </c>
      <c r="J218" s="17">
        <v>2</v>
      </c>
      <c r="K218" s="5" t="s">
        <v>14</v>
      </c>
      <c r="L218" s="17" t="str">
        <f>VLOOKUP(I218,Güteklasse!$B$4:$C$8,2)</f>
        <v>D</v>
      </c>
      <c r="M218" s="5" t="str">
        <f>VLOOKUP(K218,Händleradressen!$B$3:$E$6,4,0)</f>
        <v>München</v>
      </c>
      <c r="N218" s="16">
        <f t="shared" si="9"/>
        <v>5833.08</v>
      </c>
      <c r="O218" s="16">
        <f t="shared" si="10"/>
        <v>2203270.9775999999</v>
      </c>
      <c r="P218" s="16">
        <f t="shared" si="11"/>
        <v>2209104.0575999999</v>
      </c>
    </row>
    <row r="219" spans="1:16" x14ac:dyDescent="0.25">
      <c r="A219" s="5" t="s">
        <v>17</v>
      </c>
      <c r="B219" s="5" t="s">
        <v>9</v>
      </c>
      <c r="C219" s="5" t="s">
        <v>13</v>
      </c>
      <c r="D219" s="5" t="s">
        <v>7</v>
      </c>
      <c r="E219" s="15">
        <v>9110</v>
      </c>
      <c r="F219" s="16">
        <v>47.27</v>
      </c>
      <c r="G219" s="14" t="s">
        <v>11</v>
      </c>
      <c r="H219" s="14"/>
      <c r="I219" s="14">
        <v>0.24</v>
      </c>
      <c r="J219" s="17">
        <v>4</v>
      </c>
      <c r="K219" s="5" t="s">
        <v>14</v>
      </c>
      <c r="L219" s="17" t="str">
        <f>VLOOKUP(I219,Güteklasse!$B$4:$C$8,2)</f>
        <v>A</v>
      </c>
      <c r="M219" s="5" t="str">
        <f>VLOOKUP(K219,Händleradressen!$B$3:$E$6,4,0)</f>
        <v>München</v>
      </c>
      <c r="N219" s="16">
        <f t="shared" si="9"/>
        <v>430629.7</v>
      </c>
      <c r="O219" s="16">
        <f t="shared" si="10"/>
        <v>162657450.28399998</v>
      </c>
      <c r="P219" s="16">
        <f t="shared" si="11"/>
        <v>163088079.98399997</v>
      </c>
    </row>
    <row r="220" spans="1:16" x14ac:dyDescent="0.25">
      <c r="A220" s="5" t="s">
        <v>17</v>
      </c>
      <c r="B220" s="5" t="s">
        <v>9</v>
      </c>
      <c r="C220" s="5" t="s">
        <v>10</v>
      </c>
      <c r="D220" s="5" t="s">
        <v>3</v>
      </c>
      <c r="E220" s="15">
        <v>695</v>
      </c>
      <c r="F220" s="16">
        <v>0.98</v>
      </c>
      <c r="G220" s="14" t="s">
        <v>11</v>
      </c>
      <c r="H220" s="14"/>
      <c r="I220" s="14">
        <v>0.9</v>
      </c>
      <c r="J220" s="17">
        <v>2</v>
      </c>
      <c r="K220" s="5" t="s">
        <v>12</v>
      </c>
      <c r="L220" s="17" t="str">
        <f>VLOOKUP(I220,Güteklasse!$B$4:$C$8,2)</f>
        <v>D</v>
      </c>
      <c r="M220" s="5" t="str">
        <f>VLOOKUP(K220,Händleradressen!$B$3:$E$6,4,0)</f>
        <v>Hamburg</v>
      </c>
      <c r="N220" s="16">
        <f t="shared" si="9"/>
        <v>681.1</v>
      </c>
      <c r="O220" s="16">
        <f t="shared" si="10"/>
        <v>257265.09199999998</v>
      </c>
      <c r="P220" s="16">
        <f t="shared" si="11"/>
        <v>257946.19199999998</v>
      </c>
    </row>
    <row r="221" spans="1:16" x14ac:dyDescent="0.25">
      <c r="A221" s="5" t="s">
        <v>17</v>
      </c>
      <c r="B221" s="5" t="s">
        <v>1</v>
      </c>
      <c r="C221" s="5" t="s">
        <v>13</v>
      </c>
      <c r="D221" s="5" t="s">
        <v>7</v>
      </c>
      <c r="E221" s="15">
        <v>12</v>
      </c>
      <c r="F221" s="16">
        <v>50.34</v>
      </c>
      <c r="G221" s="14" t="s">
        <v>11</v>
      </c>
      <c r="H221" s="14"/>
      <c r="I221" s="14">
        <v>0.77</v>
      </c>
      <c r="J221" s="17">
        <v>1</v>
      </c>
      <c r="K221" s="5" t="s">
        <v>4</v>
      </c>
      <c r="L221" s="17" t="str">
        <f>VLOOKUP(I221,Güteklasse!$B$4:$C$8,2)</f>
        <v>D</v>
      </c>
      <c r="M221" s="5" t="str">
        <f>VLOOKUP(K221,Händleradressen!$B$3:$E$6,4,0)</f>
        <v>Köln</v>
      </c>
      <c r="N221" s="16">
        <f t="shared" si="9"/>
        <v>604.08000000000004</v>
      </c>
      <c r="O221" s="16">
        <f t="shared" si="10"/>
        <v>228173.09760000001</v>
      </c>
      <c r="P221" s="16">
        <f t="shared" si="11"/>
        <v>228777.1776</v>
      </c>
    </row>
    <row r="222" spans="1:16" x14ac:dyDescent="0.25">
      <c r="A222" s="5" t="s">
        <v>17</v>
      </c>
      <c r="B222" s="5" t="s">
        <v>1</v>
      </c>
      <c r="C222" s="5" t="s">
        <v>16</v>
      </c>
      <c r="D222" s="5" t="s">
        <v>3</v>
      </c>
      <c r="E222" s="15">
        <v>106</v>
      </c>
      <c r="F222" s="16">
        <v>1</v>
      </c>
      <c r="G222" s="14" t="s">
        <v>11</v>
      </c>
      <c r="H222" s="14"/>
      <c r="I222" s="14">
        <v>7.0000000000000007E-2</v>
      </c>
      <c r="J222" s="17">
        <v>4</v>
      </c>
      <c r="K222" s="5" t="s">
        <v>4</v>
      </c>
      <c r="L222" s="17" t="str">
        <f>VLOOKUP(I222,Güteklasse!$B$4:$C$8,2)</f>
        <v>A</v>
      </c>
      <c r="M222" s="5" t="str">
        <f>VLOOKUP(K222,Händleradressen!$B$3:$E$6,4,0)</f>
        <v>Köln</v>
      </c>
      <c r="N222" s="16">
        <f t="shared" si="9"/>
        <v>106</v>
      </c>
      <c r="O222" s="16">
        <f t="shared" si="10"/>
        <v>40038.32</v>
      </c>
      <c r="P222" s="16">
        <f t="shared" si="11"/>
        <v>40144.32</v>
      </c>
    </row>
    <row r="223" spans="1:16" x14ac:dyDescent="0.25">
      <c r="A223" s="5" t="s">
        <v>17</v>
      </c>
      <c r="B223" s="5" t="s">
        <v>1</v>
      </c>
      <c r="C223" s="5" t="s">
        <v>2</v>
      </c>
      <c r="D223" s="5" t="s">
        <v>7</v>
      </c>
      <c r="E223" s="15">
        <v>34</v>
      </c>
      <c r="F223" s="16">
        <v>45.16</v>
      </c>
      <c r="G223" s="14" t="s">
        <v>11</v>
      </c>
      <c r="H223" s="14"/>
      <c r="I223" s="14">
        <v>0.18</v>
      </c>
      <c r="J223" s="17">
        <v>5</v>
      </c>
      <c r="K223" s="5" t="s">
        <v>8</v>
      </c>
      <c r="L223" s="17" t="str">
        <f>VLOOKUP(I223,Güteklasse!$B$4:$C$8,2)</f>
        <v>A</v>
      </c>
      <c r="M223" s="5" t="str">
        <f>VLOOKUP(K223,Händleradressen!$B$3:$E$6,4,0)</f>
        <v>Düsseldorf</v>
      </c>
      <c r="N223" s="16">
        <f t="shared" si="9"/>
        <v>1535.4399999999998</v>
      </c>
      <c r="O223" s="16">
        <f t="shared" si="10"/>
        <v>579966.39679999987</v>
      </c>
      <c r="P223" s="16">
        <f t="shared" si="11"/>
        <v>581501.83679999982</v>
      </c>
    </row>
    <row r="224" spans="1:16" x14ac:dyDescent="0.25">
      <c r="A224" s="5" t="s">
        <v>17</v>
      </c>
      <c r="B224" s="5" t="s">
        <v>9</v>
      </c>
      <c r="C224" s="5" t="s">
        <v>6</v>
      </c>
      <c r="D224" s="5" t="s">
        <v>3</v>
      </c>
      <c r="E224" s="15">
        <v>575</v>
      </c>
      <c r="F224" s="16">
        <v>0.1</v>
      </c>
      <c r="G224" s="14" t="s">
        <v>11</v>
      </c>
      <c r="H224" s="14"/>
      <c r="I224" s="14">
        <v>0.74</v>
      </c>
      <c r="J224" s="17">
        <v>4</v>
      </c>
      <c r="K224" s="5" t="s">
        <v>8</v>
      </c>
      <c r="L224" s="17" t="str">
        <f>VLOOKUP(I224,Güteklasse!$B$4:$C$8,2)</f>
        <v>D</v>
      </c>
      <c r="M224" s="5" t="str">
        <f>VLOOKUP(K224,Händleradressen!$B$3:$E$6,4,0)</f>
        <v>Düsseldorf</v>
      </c>
      <c r="N224" s="16">
        <f t="shared" si="9"/>
        <v>57.5</v>
      </c>
      <c r="O224" s="16">
        <f t="shared" si="10"/>
        <v>21718.899999999998</v>
      </c>
      <c r="P224" s="16">
        <f t="shared" si="11"/>
        <v>21776.399999999998</v>
      </c>
    </row>
    <row r="225" spans="1:16" x14ac:dyDescent="0.25">
      <c r="A225" s="5" t="s">
        <v>17</v>
      </c>
      <c r="B225" s="5" t="s">
        <v>9</v>
      </c>
      <c r="C225" s="5" t="s">
        <v>10</v>
      </c>
      <c r="D225" s="5" t="s">
        <v>3</v>
      </c>
      <c r="E225" s="15">
        <v>103</v>
      </c>
      <c r="F225" s="16">
        <v>0.8</v>
      </c>
      <c r="G225" s="14" t="s">
        <v>11</v>
      </c>
      <c r="H225" s="14"/>
      <c r="I225" s="14">
        <v>0.59</v>
      </c>
      <c r="J225" s="17">
        <v>3</v>
      </c>
      <c r="K225" s="5" t="s">
        <v>14</v>
      </c>
      <c r="L225" s="17" t="str">
        <f>VLOOKUP(I225,Güteklasse!$B$4:$C$8,2)</f>
        <v>D</v>
      </c>
      <c r="M225" s="5" t="str">
        <f>VLOOKUP(K225,Händleradressen!$B$3:$E$6,4,0)</f>
        <v>München</v>
      </c>
      <c r="N225" s="16">
        <f t="shared" si="9"/>
        <v>82.4</v>
      </c>
      <c r="O225" s="16">
        <f t="shared" si="10"/>
        <v>31124.128000000001</v>
      </c>
      <c r="P225" s="16">
        <f t="shared" si="11"/>
        <v>31206.528000000002</v>
      </c>
    </row>
    <row r="226" spans="1:16" x14ac:dyDescent="0.25">
      <c r="A226" s="5" t="s">
        <v>17</v>
      </c>
      <c r="B226" s="5" t="s">
        <v>5</v>
      </c>
      <c r="C226" s="5" t="s">
        <v>13</v>
      </c>
      <c r="D226" s="5" t="s">
        <v>3</v>
      </c>
      <c r="E226" s="15">
        <v>284</v>
      </c>
      <c r="F226" s="16">
        <v>0.05</v>
      </c>
      <c r="G226" s="14" t="s">
        <v>11</v>
      </c>
      <c r="H226" s="14"/>
      <c r="I226" s="14">
        <v>0.91</v>
      </c>
      <c r="J226" s="17">
        <v>2</v>
      </c>
      <c r="K226" s="5" t="s">
        <v>12</v>
      </c>
      <c r="L226" s="17" t="str">
        <f>VLOOKUP(I226,Güteklasse!$B$4:$C$8,2)</f>
        <v>E</v>
      </c>
      <c r="M226" s="5" t="str">
        <f>VLOOKUP(K226,Händleradressen!$B$3:$E$6,4,0)</f>
        <v>Hamburg</v>
      </c>
      <c r="N226" s="16">
        <f t="shared" si="9"/>
        <v>14.200000000000001</v>
      </c>
      <c r="O226" s="16">
        <f t="shared" si="10"/>
        <v>5363.6239999999998</v>
      </c>
      <c r="P226" s="16">
        <f t="shared" si="11"/>
        <v>5377.8239999999996</v>
      </c>
    </row>
    <row r="227" spans="1:16" x14ac:dyDescent="0.25">
      <c r="A227" s="5" t="s">
        <v>17</v>
      </c>
      <c r="B227" s="5" t="s">
        <v>1</v>
      </c>
      <c r="C227" s="5" t="s">
        <v>2</v>
      </c>
      <c r="D227" s="5" t="s">
        <v>3</v>
      </c>
      <c r="E227" s="15">
        <v>296</v>
      </c>
      <c r="F227" s="16">
        <v>0.38</v>
      </c>
      <c r="G227" s="14"/>
      <c r="H227" s="14"/>
      <c r="I227" s="14">
        <v>0.03</v>
      </c>
      <c r="J227" s="17">
        <v>4</v>
      </c>
      <c r="K227" s="5" t="s">
        <v>12</v>
      </c>
      <c r="L227" s="17" t="str">
        <f>VLOOKUP(I227,Güteklasse!$B$4:$C$8,2)</f>
        <v>A</v>
      </c>
      <c r="M227" s="5" t="str">
        <f>VLOOKUP(K227,Händleradressen!$B$3:$E$6,4,0)</f>
        <v>Hamburg</v>
      </c>
      <c r="N227" s="16">
        <f t="shared" si="9"/>
        <v>112.48</v>
      </c>
      <c r="O227" s="16">
        <f t="shared" si="10"/>
        <v>42485.945599999999</v>
      </c>
      <c r="P227" s="16">
        <f t="shared" si="11"/>
        <v>42598.425600000002</v>
      </c>
    </row>
    <row r="228" spans="1:16" x14ac:dyDescent="0.25">
      <c r="A228" s="5" t="s">
        <v>17</v>
      </c>
      <c r="B228" s="5" t="s">
        <v>5</v>
      </c>
      <c r="C228" s="5" t="s">
        <v>6</v>
      </c>
      <c r="D228" s="5" t="s">
        <v>7</v>
      </c>
      <c r="E228" s="15">
        <v>15</v>
      </c>
      <c r="F228" s="16">
        <v>54.49</v>
      </c>
      <c r="G228" s="14" t="s">
        <v>11</v>
      </c>
      <c r="H228" s="14" t="s">
        <v>11</v>
      </c>
      <c r="I228" s="14">
        <v>0.34</v>
      </c>
      <c r="J228" s="17">
        <v>3</v>
      </c>
      <c r="K228" s="5" t="s">
        <v>8</v>
      </c>
      <c r="L228" s="17" t="str">
        <f>VLOOKUP(I228,Güteklasse!$B$4:$C$8,2)</f>
        <v>B</v>
      </c>
      <c r="M228" s="5" t="str">
        <f>VLOOKUP(K228,Händleradressen!$B$3:$E$6,4,0)</f>
        <v>Düsseldorf</v>
      </c>
      <c r="N228" s="16">
        <f t="shared" si="9"/>
        <v>817.35</v>
      </c>
      <c r="O228" s="16">
        <f t="shared" si="10"/>
        <v>308729.44199999998</v>
      </c>
      <c r="P228" s="16">
        <f t="shared" si="11"/>
        <v>309546.79199999996</v>
      </c>
    </row>
    <row r="229" spans="1:16" x14ac:dyDescent="0.25">
      <c r="A229" s="5" t="s">
        <v>17</v>
      </c>
      <c r="B229" s="5" t="s">
        <v>9</v>
      </c>
      <c r="C229" s="5" t="s">
        <v>16</v>
      </c>
      <c r="D229" s="5" t="s">
        <v>7</v>
      </c>
      <c r="E229" s="15">
        <v>49</v>
      </c>
      <c r="F229" s="16">
        <v>49.01</v>
      </c>
      <c r="G229" s="14" t="s">
        <v>11</v>
      </c>
      <c r="H229" s="14"/>
      <c r="I229" s="14">
        <v>0.59</v>
      </c>
      <c r="J229" s="17">
        <v>1</v>
      </c>
      <c r="K229" s="5" t="s">
        <v>12</v>
      </c>
      <c r="L229" s="17" t="str">
        <f>VLOOKUP(I229,Güteklasse!$B$4:$C$8,2)</f>
        <v>D</v>
      </c>
      <c r="M229" s="5" t="str">
        <f>VLOOKUP(K229,Händleradressen!$B$3:$E$6,4,0)</f>
        <v>Hamburg</v>
      </c>
      <c r="N229" s="16">
        <f t="shared" si="9"/>
        <v>2401.4899999999998</v>
      </c>
      <c r="O229" s="16">
        <f t="shared" si="10"/>
        <v>907090.80279999983</v>
      </c>
      <c r="P229" s="16">
        <f t="shared" si="11"/>
        <v>909492.29279999982</v>
      </c>
    </row>
    <row r="230" spans="1:16" x14ac:dyDescent="0.25">
      <c r="A230" s="5" t="s">
        <v>17</v>
      </c>
      <c r="B230" s="5" t="s">
        <v>9</v>
      </c>
      <c r="C230" s="5" t="s">
        <v>13</v>
      </c>
      <c r="D230" s="5" t="s">
        <v>7</v>
      </c>
      <c r="E230" s="15">
        <v>14</v>
      </c>
      <c r="F230" s="16">
        <v>46.6</v>
      </c>
      <c r="G230" s="14" t="s">
        <v>11</v>
      </c>
      <c r="H230" s="14" t="s">
        <v>11</v>
      </c>
      <c r="I230" s="14">
        <v>0.72</v>
      </c>
      <c r="J230" s="17">
        <v>3</v>
      </c>
      <c r="K230" s="5" t="s">
        <v>4</v>
      </c>
      <c r="L230" s="17" t="str">
        <f>VLOOKUP(I230,Güteklasse!$B$4:$C$8,2)</f>
        <v>D</v>
      </c>
      <c r="M230" s="5" t="str">
        <f>VLOOKUP(K230,Händleradressen!$B$3:$E$6,4,0)</f>
        <v>Köln</v>
      </c>
      <c r="N230" s="16">
        <f t="shared" si="9"/>
        <v>652.4</v>
      </c>
      <c r="O230" s="16">
        <f t="shared" si="10"/>
        <v>246424.52799999996</v>
      </c>
      <c r="P230" s="16">
        <f t="shared" si="11"/>
        <v>247076.92799999996</v>
      </c>
    </row>
    <row r="231" spans="1:16" x14ac:dyDescent="0.25">
      <c r="A231" s="5" t="s">
        <v>17</v>
      </c>
      <c r="B231" s="5" t="s">
        <v>5</v>
      </c>
      <c r="C231" s="5" t="s">
        <v>2</v>
      </c>
      <c r="D231" s="5" t="s">
        <v>7</v>
      </c>
      <c r="E231" s="15">
        <v>8</v>
      </c>
      <c r="F231" s="16">
        <v>51.47</v>
      </c>
      <c r="G231" s="14" t="s">
        <v>11</v>
      </c>
      <c r="H231" s="14" t="s">
        <v>11</v>
      </c>
      <c r="I231" s="14">
        <v>0.35</v>
      </c>
      <c r="J231" s="17">
        <v>2</v>
      </c>
      <c r="K231" s="5" t="s">
        <v>8</v>
      </c>
      <c r="L231" s="17" t="str">
        <f>VLOOKUP(I231,Güteklasse!$B$4:$C$8,2)</f>
        <v>B</v>
      </c>
      <c r="M231" s="5" t="str">
        <f>VLOOKUP(K231,Händleradressen!$B$3:$E$6,4,0)</f>
        <v>Düsseldorf</v>
      </c>
      <c r="N231" s="16">
        <f t="shared" si="9"/>
        <v>411.76</v>
      </c>
      <c r="O231" s="16">
        <f t="shared" si="10"/>
        <v>155529.98719999997</v>
      </c>
      <c r="P231" s="16">
        <f t="shared" si="11"/>
        <v>155941.74719999998</v>
      </c>
    </row>
    <row r="232" spans="1:16" x14ac:dyDescent="0.25">
      <c r="A232" s="5" t="s">
        <v>17</v>
      </c>
      <c r="B232" s="5" t="s">
        <v>5</v>
      </c>
      <c r="C232" s="5" t="s">
        <v>6</v>
      </c>
      <c r="D232" s="5" t="s">
        <v>7</v>
      </c>
      <c r="E232" s="15">
        <v>21</v>
      </c>
      <c r="F232" s="16">
        <v>49.13</v>
      </c>
      <c r="G232" s="14"/>
      <c r="H232" s="14"/>
      <c r="I232" s="14">
        <v>0.33</v>
      </c>
      <c r="J232" s="17">
        <v>4</v>
      </c>
      <c r="K232" s="5" t="s">
        <v>8</v>
      </c>
      <c r="L232" s="17" t="str">
        <f>VLOOKUP(I232,Güteklasse!$B$4:$C$8,2)</f>
        <v>A</v>
      </c>
      <c r="M232" s="5" t="str">
        <f>VLOOKUP(K232,Händleradressen!$B$3:$E$6,4,0)</f>
        <v>Düsseldorf</v>
      </c>
      <c r="N232" s="16">
        <f t="shared" si="9"/>
        <v>1031.73</v>
      </c>
      <c r="O232" s="16">
        <f t="shared" si="10"/>
        <v>389705.05559999996</v>
      </c>
      <c r="P232" s="16">
        <f t="shared" si="11"/>
        <v>390736.78559999994</v>
      </c>
    </row>
    <row r="233" spans="1:16" x14ac:dyDescent="0.25">
      <c r="A233" s="5" t="s">
        <v>17</v>
      </c>
      <c r="B233" s="5" t="s">
        <v>9</v>
      </c>
      <c r="C233" s="5" t="s">
        <v>16</v>
      </c>
      <c r="D233" s="5" t="s">
        <v>7</v>
      </c>
      <c r="E233" s="15">
        <v>36</v>
      </c>
      <c r="F233" s="16">
        <v>48.26</v>
      </c>
      <c r="G233" s="14" t="s">
        <v>11</v>
      </c>
      <c r="H233" s="14"/>
      <c r="I233" s="14">
        <v>0.97</v>
      </c>
      <c r="J233" s="17">
        <v>2</v>
      </c>
      <c r="K233" s="5" t="s">
        <v>4</v>
      </c>
      <c r="L233" s="17" t="str">
        <f>VLOOKUP(I233,Güteklasse!$B$4:$C$8,2)</f>
        <v>E</v>
      </c>
      <c r="M233" s="5" t="str">
        <f>VLOOKUP(K233,Händleradressen!$B$3:$E$6,4,0)</f>
        <v>Köln</v>
      </c>
      <c r="N233" s="16">
        <f t="shared" si="9"/>
        <v>1737.36</v>
      </c>
      <c r="O233" s="16">
        <f t="shared" si="10"/>
        <v>656235.61919999996</v>
      </c>
      <c r="P233" s="16">
        <f t="shared" si="11"/>
        <v>657972.97919999994</v>
      </c>
    </row>
    <row r="234" spans="1:16" x14ac:dyDescent="0.25">
      <c r="A234" s="5" t="s">
        <v>17</v>
      </c>
      <c r="B234" s="5" t="s">
        <v>9</v>
      </c>
      <c r="C234" s="5" t="s">
        <v>13</v>
      </c>
      <c r="D234" s="5" t="s">
        <v>7</v>
      </c>
      <c r="E234" s="15">
        <v>32</v>
      </c>
      <c r="F234" s="16">
        <v>47.08</v>
      </c>
      <c r="G234" s="14" t="s">
        <v>11</v>
      </c>
      <c r="H234" s="14"/>
      <c r="I234" s="14">
        <v>0.78</v>
      </c>
      <c r="J234" s="17">
        <v>1</v>
      </c>
      <c r="K234" s="5" t="s">
        <v>12</v>
      </c>
      <c r="L234" s="17" t="str">
        <f>VLOOKUP(I234,Güteklasse!$B$4:$C$8,2)</f>
        <v>D</v>
      </c>
      <c r="M234" s="5" t="str">
        <f>VLOOKUP(K234,Händleradressen!$B$3:$E$6,4,0)</f>
        <v>Hamburg</v>
      </c>
      <c r="N234" s="16">
        <f t="shared" si="9"/>
        <v>1506.56</v>
      </c>
      <c r="O234" s="16">
        <f t="shared" si="10"/>
        <v>569057.84319999989</v>
      </c>
      <c r="P234" s="16">
        <f t="shared" si="11"/>
        <v>570564.40319999994</v>
      </c>
    </row>
    <row r="235" spans="1:16" x14ac:dyDescent="0.25">
      <c r="A235" s="5" t="s">
        <v>17</v>
      </c>
      <c r="B235" s="5" t="s">
        <v>9</v>
      </c>
      <c r="C235" s="5" t="s">
        <v>10</v>
      </c>
      <c r="D235" s="5" t="s">
        <v>7</v>
      </c>
      <c r="E235" s="15">
        <v>9</v>
      </c>
      <c r="F235" s="16">
        <v>50.83</v>
      </c>
      <c r="G235" s="14" t="s">
        <v>11</v>
      </c>
      <c r="H235" s="14" t="s">
        <v>11</v>
      </c>
      <c r="I235" s="14">
        <v>0.91</v>
      </c>
      <c r="J235" s="17">
        <v>4</v>
      </c>
      <c r="K235" s="5" t="s">
        <v>14</v>
      </c>
      <c r="L235" s="17" t="str">
        <f>VLOOKUP(I235,Güteklasse!$B$4:$C$8,2)</f>
        <v>E</v>
      </c>
      <c r="M235" s="5" t="str">
        <f>VLOOKUP(K235,Händleradressen!$B$3:$E$6,4,0)</f>
        <v>München</v>
      </c>
      <c r="N235" s="16">
        <f t="shared" si="9"/>
        <v>457.46999999999997</v>
      </c>
      <c r="O235" s="16">
        <f t="shared" si="10"/>
        <v>172795.56839999999</v>
      </c>
      <c r="P235" s="16">
        <f t="shared" si="11"/>
        <v>173253.03839999999</v>
      </c>
    </row>
    <row r="236" spans="1:16" x14ac:dyDescent="0.25">
      <c r="A236" s="5" t="s">
        <v>17</v>
      </c>
      <c r="B236" s="5" t="s">
        <v>15</v>
      </c>
      <c r="C236" s="5" t="s">
        <v>13</v>
      </c>
      <c r="D236" s="5" t="s">
        <v>7</v>
      </c>
      <c r="E236" s="15">
        <v>4</v>
      </c>
      <c r="F236" s="16">
        <v>49.58</v>
      </c>
      <c r="G236" s="14" t="s">
        <v>11</v>
      </c>
      <c r="H236" s="14" t="s">
        <v>11</v>
      </c>
      <c r="I236" s="14">
        <v>0.76</v>
      </c>
      <c r="J236" s="17">
        <v>5</v>
      </c>
      <c r="K236" s="5" t="s">
        <v>14</v>
      </c>
      <c r="L236" s="17" t="str">
        <f>VLOOKUP(I236,Güteklasse!$B$4:$C$8,2)</f>
        <v>D</v>
      </c>
      <c r="M236" s="5" t="str">
        <f>VLOOKUP(K236,Händleradressen!$B$3:$E$6,4,0)</f>
        <v>München</v>
      </c>
      <c r="N236" s="16">
        <f t="shared" si="9"/>
        <v>198.32</v>
      </c>
      <c r="O236" s="16">
        <f t="shared" si="10"/>
        <v>74909.430399999997</v>
      </c>
      <c r="P236" s="16">
        <f t="shared" si="11"/>
        <v>75107.750400000004</v>
      </c>
    </row>
    <row r="237" spans="1:16" x14ac:dyDescent="0.25">
      <c r="A237" s="5" t="s">
        <v>17</v>
      </c>
      <c r="B237" s="5" t="s">
        <v>9</v>
      </c>
      <c r="C237" s="5" t="s">
        <v>13</v>
      </c>
      <c r="D237" s="5" t="s">
        <v>7</v>
      </c>
      <c r="E237" s="15">
        <v>45</v>
      </c>
      <c r="F237" s="16">
        <v>47.61</v>
      </c>
      <c r="G237" s="14" t="s">
        <v>11</v>
      </c>
      <c r="H237" s="14"/>
      <c r="I237" s="14">
        <v>0.66</v>
      </c>
      <c r="J237" s="17">
        <v>4</v>
      </c>
      <c r="K237" s="5" t="s">
        <v>4</v>
      </c>
      <c r="L237" s="17" t="str">
        <f>VLOOKUP(I237,Güteklasse!$B$4:$C$8,2)</f>
        <v>D</v>
      </c>
      <c r="M237" s="5" t="str">
        <f>VLOOKUP(K237,Händleradressen!$B$3:$E$6,4,0)</f>
        <v>Köln</v>
      </c>
      <c r="N237" s="16">
        <f t="shared" si="9"/>
        <v>2142.4499999999998</v>
      </c>
      <c r="O237" s="16">
        <f t="shared" si="10"/>
        <v>809246.21399999992</v>
      </c>
      <c r="P237" s="16">
        <f t="shared" si="11"/>
        <v>811388.66399999987</v>
      </c>
    </row>
    <row r="238" spans="1:16" x14ac:dyDescent="0.25">
      <c r="A238" s="5" t="s">
        <v>17</v>
      </c>
      <c r="B238" s="5" t="s">
        <v>5</v>
      </c>
      <c r="C238" s="5" t="s">
        <v>2</v>
      </c>
      <c r="D238" s="5" t="s">
        <v>7</v>
      </c>
      <c r="E238" s="15">
        <v>39</v>
      </c>
      <c r="F238" s="16">
        <v>48.79</v>
      </c>
      <c r="G238" s="14" t="s">
        <v>11</v>
      </c>
      <c r="H238" s="14" t="s">
        <v>11</v>
      </c>
      <c r="I238" s="14">
        <v>0.04</v>
      </c>
      <c r="J238" s="17">
        <v>3</v>
      </c>
      <c r="K238" s="5" t="s">
        <v>8</v>
      </c>
      <c r="L238" s="17" t="str">
        <f>VLOOKUP(I238,Güteklasse!$B$4:$C$8,2)</f>
        <v>A</v>
      </c>
      <c r="M238" s="5" t="str">
        <f>VLOOKUP(K238,Händleradressen!$B$3:$E$6,4,0)</f>
        <v>Düsseldorf</v>
      </c>
      <c r="N238" s="16">
        <f t="shared" si="9"/>
        <v>1902.81</v>
      </c>
      <c r="O238" s="16">
        <f t="shared" si="10"/>
        <v>718729.39319999993</v>
      </c>
      <c r="P238" s="16">
        <f t="shared" si="11"/>
        <v>720632.20319999999</v>
      </c>
    </row>
    <row r="239" spans="1:16" x14ac:dyDescent="0.25">
      <c r="A239" s="5" t="s">
        <v>17</v>
      </c>
      <c r="B239" s="5" t="s">
        <v>5</v>
      </c>
      <c r="C239" s="5" t="s">
        <v>6</v>
      </c>
      <c r="D239" s="5" t="s">
        <v>3</v>
      </c>
      <c r="E239" s="15">
        <v>290</v>
      </c>
      <c r="F239" s="16">
        <v>0.92</v>
      </c>
      <c r="G239" s="14" t="s">
        <v>11</v>
      </c>
      <c r="H239" s="14"/>
      <c r="I239" s="14">
        <v>0.35</v>
      </c>
      <c r="J239" s="17">
        <v>2</v>
      </c>
      <c r="K239" s="5" t="s">
        <v>12</v>
      </c>
      <c r="L239" s="17" t="str">
        <f>VLOOKUP(I239,Güteklasse!$B$4:$C$8,2)</f>
        <v>B</v>
      </c>
      <c r="M239" s="5" t="str">
        <f>VLOOKUP(K239,Händleradressen!$B$3:$E$6,4,0)</f>
        <v>Hamburg</v>
      </c>
      <c r="N239" s="16">
        <f t="shared" si="9"/>
        <v>266.8</v>
      </c>
      <c r="O239" s="16">
        <f t="shared" si="10"/>
        <v>100775.696</v>
      </c>
      <c r="P239" s="16">
        <f t="shared" si="11"/>
        <v>101042.496</v>
      </c>
    </row>
    <row r="240" spans="1:16" x14ac:dyDescent="0.25">
      <c r="A240" s="5" t="s">
        <v>17</v>
      </c>
      <c r="B240" s="5" t="s">
        <v>9</v>
      </c>
      <c r="C240" s="5" t="s">
        <v>10</v>
      </c>
      <c r="D240" s="5" t="s">
        <v>3</v>
      </c>
      <c r="E240" s="15">
        <v>632</v>
      </c>
      <c r="F240" s="16">
        <v>0.63</v>
      </c>
      <c r="G240" s="14" t="s">
        <v>11</v>
      </c>
      <c r="H240" s="14"/>
      <c r="I240" s="14">
        <v>0.96</v>
      </c>
      <c r="J240" s="17">
        <v>4</v>
      </c>
      <c r="K240" s="5" t="s">
        <v>14</v>
      </c>
      <c r="L240" s="17" t="str">
        <f>VLOOKUP(I240,Güteklasse!$B$4:$C$8,2)</f>
        <v>E</v>
      </c>
      <c r="M240" s="5" t="str">
        <f>VLOOKUP(K240,Händleradressen!$B$3:$E$6,4,0)</f>
        <v>München</v>
      </c>
      <c r="N240" s="16">
        <f t="shared" si="9"/>
        <v>398.16</v>
      </c>
      <c r="O240" s="16">
        <f t="shared" si="10"/>
        <v>150392.9952</v>
      </c>
      <c r="P240" s="16">
        <f t="shared" si="11"/>
        <v>150791.15520000001</v>
      </c>
    </row>
    <row r="241" spans="1:16" x14ac:dyDescent="0.25">
      <c r="A241" s="5" t="s">
        <v>17</v>
      </c>
      <c r="B241" s="5" t="s">
        <v>9</v>
      </c>
      <c r="C241" s="5" t="s">
        <v>16</v>
      </c>
      <c r="D241" s="5" t="s">
        <v>3</v>
      </c>
      <c r="E241" s="15">
        <v>428</v>
      </c>
      <c r="F241" s="16">
        <v>0.1</v>
      </c>
      <c r="G241" s="14" t="s">
        <v>11</v>
      </c>
      <c r="H241" s="14"/>
      <c r="I241" s="14">
        <v>0.71</v>
      </c>
      <c r="J241" s="17">
        <v>3</v>
      </c>
      <c r="K241" s="5" t="s">
        <v>4</v>
      </c>
      <c r="L241" s="17" t="str">
        <f>VLOOKUP(I241,Güteklasse!$B$4:$C$8,2)</f>
        <v>D</v>
      </c>
      <c r="M241" s="5" t="str">
        <f>VLOOKUP(K241,Händleradressen!$B$3:$E$6,4,0)</f>
        <v>Köln</v>
      </c>
      <c r="N241" s="16">
        <f t="shared" si="9"/>
        <v>42.800000000000004</v>
      </c>
      <c r="O241" s="16">
        <f t="shared" si="10"/>
        <v>16166.416000000001</v>
      </c>
      <c r="P241" s="16">
        <f t="shared" si="11"/>
        <v>16209.216</v>
      </c>
    </row>
    <row r="242" spans="1:16" x14ac:dyDescent="0.25">
      <c r="A242" s="5" t="s">
        <v>17</v>
      </c>
      <c r="B242" s="5" t="s">
        <v>9</v>
      </c>
      <c r="C242" s="5" t="s">
        <v>2</v>
      </c>
      <c r="D242" s="5" t="s">
        <v>7</v>
      </c>
      <c r="E242" s="15">
        <v>28</v>
      </c>
      <c r="F242" s="16">
        <v>51.94</v>
      </c>
      <c r="G242" s="14" t="s">
        <v>11</v>
      </c>
      <c r="H242" s="14" t="s">
        <v>11</v>
      </c>
      <c r="I242" s="14">
        <v>0.2</v>
      </c>
      <c r="J242" s="17">
        <v>1</v>
      </c>
      <c r="K242" s="5" t="s">
        <v>4</v>
      </c>
      <c r="L242" s="17" t="str">
        <f>VLOOKUP(I242,Güteklasse!$B$4:$C$8,2)</f>
        <v>A</v>
      </c>
      <c r="M242" s="5" t="str">
        <f>VLOOKUP(K242,Händleradressen!$B$3:$E$6,4,0)</f>
        <v>Köln</v>
      </c>
      <c r="N242" s="16">
        <f t="shared" si="9"/>
        <v>1454.32</v>
      </c>
      <c r="O242" s="16">
        <f t="shared" si="10"/>
        <v>549325.7503999999</v>
      </c>
      <c r="P242" s="16">
        <f t="shared" si="11"/>
        <v>550780.07039999985</v>
      </c>
    </row>
    <row r="243" spans="1:16" x14ac:dyDescent="0.25">
      <c r="A243" s="5" t="s">
        <v>17</v>
      </c>
      <c r="B243" s="5" t="s">
        <v>9</v>
      </c>
      <c r="C243" s="5" t="s">
        <v>6</v>
      </c>
      <c r="D243" s="5" t="s">
        <v>7</v>
      </c>
      <c r="E243" s="15">
        <v>46</v>
      </c>
      <c r="F243" s="16">
        <v>53.35</v>
      </c>
      <c r="G243" s="14" t="s">
        <v>11</v>
      </c>
      <c r="H243" s="14" t="s">
        <v>11</v>
      </c>
      <c r="I243" s="14">
        <v>0.2</v>
      </c>
      <c r="J243" s="17">
        <v>3</v>
      </c>
      <c r="K243" s="5" t="s">
        <v>8</v>
      </c>
      <c r="L243" s="17" t="str">
        <f>VLOOKUP(I243,Güteklasse!$B$4:$C$8,2)</f>
        <v>A</v>
      </c>
      <c r="M243" s="5" t="str">
        <f>VLOOKUP(K243,Händleradressen!$B$3:$E$6,4,0)</f>
        <v>Düsseldorf</v>
      </c>
      <c r="N243" s="16">
        <f t="shared" si="9"/>
        <v>2454.1</v>
      </c>
      <c r="O243" s="16">
        <f t="shared" si="10"/>
        <v>926962.65199999989</v>
      </c>
      <c r="P243" s="16">
        <f t="shared" si="11"/>
        <v>929416.75199999986</v>
      </c>
    </row>
    <row r="244" spans="1:16" x14ac:dyDescent="0.25">
      <c r="A244" s="5" t="s">
        <v>17</v>
      </c>
      <c r="B244" s="5" t="s">
        <v>9</v>
      </c>
      <c r="C244" s="5" t="s">
        <v>10</v>
      </c>
      <c r="D244" s="5" t="s">
        <v>3</v>
      </c>
      <c r="E244" s="15">
        <v>23</v>
      </c>
      <c r="F244" s="16">
        <v>0.54</v>
      </c>
      <c r="G244" s="14" t="s">
        <v>11</v>
      </c>
      <c r="H244" s="14"/>
      <c r="I244" s="14">
        <v>0.71</v>
      </c>
      <c r="J244" s="17">
        <v>2</v>
      </c>
      <c r="K244" s="5" t="s">
        <v>8</v>
      </c>
      <c r="L244" s="17" t="str">
        <f>VLOOKUP(I244,Güteklasse!$B$4:$C$8,2)</f>
        <v>D</v>
      </c>
      <c r="M244" s="5" t="str">
        <f>VLOOKUP(K244,Händleradressen!$B$3:$E$6,4,0)</f>
        <v>Düsseldorf</v>
      </c>
      <c r="N244" s="16">
        <f t="shared" si="9"/>
        <v>12.420000000000002</v>
      </c>
      <c r="O244" s="16">
        <f t="shared" si="10"/>
        <v>4691.2824000000001</v>
      </c>
      <c r="P244" s="16">
        <f t="shared" si="11"/>
        <v>4703.7024000000001</v>
      </c>
    </row>
    <row r="245" spans="1:16" x14ac:dyDescent="0.25">
      <c r="A245" s="5" t="s">
        <v>17</v>
      </c>
      <c r="B245" s="5" t="s">
        <v>9</v>
      </c>
      <c r="C245" s="5" t="s">
        <v>13</v>
      </c>
      <c r="D245" s="5" t="s">
        <v>7</v>
      </c>
      <c r="E245" s="15">
        <v>46</v>
      </c>
      <c r="F245" s="16">
        <v>49.3</v>
      </c>
      <c r="G245" s="14" t="s">
        <v>11</v>
      </c>
      <c r="H245" s="14"/>
      <c r="I245" s="14">
        <v>0.83</v>
      </c>
      <c r="J245" s="17">
        <v>4</v>
      </c>
      <c r="K245" s="5" t="s">
        <v>12</v>
      </c>
      <c r="L245" s="17" t="str">
        <f>VLOOKUP(I245,Güteklasse!$B$4:$C$8,2)</f>
        <v>D</v>
      </c>
      <c r="M245" s="5" t="str">
        <f>VLOOKUP(K245,Händleradressen!$B$3:$E$6,4,0)</f>
        <v>Hamburg</v>
      </c>
      <c r="N245" s="16">
        <f t="shared" si="9"/>
        <v>2267.7999999999997</v>
      </c>
      <c r="O245" s="16">
        <f t="shared" si="10"/>
        <v>856593.41599999985</v>
      </c>
      <c r="P245" s="16">
        <f t="shared" si="11"/>
        <v>858861.2159999999</v>
      </c>
    </row>
    <row r="246" spans="1:16" x14ac:dyDescent="0.25">
      <c r="A246" s="5" t="s">
        <v>17</v>
      </c>
      <c r="B246" s="5" t="s">
        <v>9</v>
      </c>
      <c r="C246" s="5" t="s">
        <v>2</v>
      </c>
      <c r="D246" s="5" t="s">
        <v>3</v>
      </c>
      <c r="E246" s="15">
        <v>678</v>
      </c>
      <c r="F246" s="16">
        <v>0.5</v>
      </c>
      <c r="G246" s="14" t="s">
        <v>11</v>
      </c>
      <c r="H246" s="14"/>
      <c r="I246" s="14">
        <v>0.92</v>
      </c>
      <c r="J246" s="17">
        <v>2</v>
      </c>
      <c r="K246" s="5" t="s">
        <v>4</v>
      </c>
      <c r="L246" s="17" t="str">
        <f>VLOOKUP(I246,Güteklasse!$B$4:$C$8,2)</f>
        <v>E</v>
      </c>
      <c r="M246" s="5" t="str">
        <f>VLOOKUP(K246,Händleradressen!$B$3:$E$6,4,0)</f>
        <v>Köln</v>
      </c>
      <c r="N246" s="16">
        <f t="shared" si="9"/>
        <v>339</v>
      </c>
      <c r="O246" s="16">
        <f t="shared" si="10"/>
        <v>128047.07999999999</v>
      </c>
      <c r="P246" s="16">
        <f t="shared" si="11"/>
        <v>128386.07999999999</v>
      </c>
    </row>
    <row r="247" spans="1:16" x14ac:dyDescent="0.25">
      <c r="A247" s="5" t="s">
        <v>17</v>
      </c>
      <c r="B247" s="5" t="s">
        <v>9</v>
      </c>
      <c r="C247" s="5" t="s">
        <v>6</v>
      </c>
      <c r="D247" s="5" t="s">
        <v>7</v>
      </c>
      <c r="E247" s="15">
        <v>26</v>
      </c>
      <c r="F247" s="16">
        <v>49.63</v>
      </c>
      <c r="G247" s="14" t="s">
        <v>11</v>
      </c>
      <c r="H247" s="14" t="s">
        <v>11</v>
      </c>
      <c r="I247" s="14">
        <v>0.01</v>
      </c>
      <c r="J247" s="17">
        <v>1</v>
      </c>
      <c r="K247" s="5" t="s">
        <v>12</v>
      </c>
      <c r="L247" s="17" t="str">
        <f>VLOOKUP(I247,Güteklasse!$B$4:$C$8,2)</f>
        <v>A</v>
      </c>
      <c r="M247" s="5" t="str">
        <f>VLOOKUP(K247,Händleradressen!$B$3:$E$6,4,0)</f>
        <v>Hamburg</v>
      </c>
      <c r="N247" s="16">
        <f t="shared" si="9"/>
        <v>1290.3800000000001</v>
      </c>
      <c r="O247" s="16">
        <f t="shared" si="10"/>
        <v>487402.33360000001</v>
      </c>
      <c r="P247" s="16">
        <f t="shared" si="11"/>
        <v>488692.71360000002</v>
      </c>
    </row>
    <row r="248" spans="1:16" x14ac:dyDescent="0.25">
      <c r="A248" s="5" t="s">
        <v>17</v>
      </c>
      <c r="B248" s="5" t="s">
        <v>15</v>
      </c>
      <c r="C248" s="5" t="s">
        <v>16</v>
      </c>
      <c r="D248" s="5" t="s">
        <v>7</v>
      </c>
      <c r="E248" s="15">
        <v>18</v>
      </c>
      <c r="F248" s="16">
        <v>49.05</v>
      </c>
      <c r="G248" s="14" t="s">
        <v>11</v>
      </c>
      <c r="H248" s="14"/>
      <c r="I248" s="14">
        <v>0.63</v>
      </c>
      <c r="J248" s="17">
        <v>4</v>
      </c>
      <c r="K248" s="5" t="s">
        <v>4</v>
      </c>
      <c r="L248" s="17" t="str">
        <f>VLOOKUP(I248,Güteklasse!$B$4:$C$8,2)</f>
        <v>D</v>
      </c>
      <c r="M248" s="5" t="str">
        <f>VLOOKUP(K248,Händleradressen!$B$3:$E$6,4,0)</f>
        <v>Köln</v>
      </c>
      <c r="N248" s="16">
        <f t="shared" si="9"/>
        <v>882.9</v>
      </c>
      <c r="O248" s="16">
        <f t="shared" si="10"/>
        <v>333488.98799999995</v>
      </c>
      <c r="P248" s="16">
        <f t="shared" si="11"/>
        <v>334371.88799999998</v>
      </c>
    </row>
    <row r="249" spans="1:16" x14ac:dyDescent="0.25">
      <c r="A249" s="5" t="s">
        <v>17</v>
      </c>
      <c r="B249" s="5" t="s">
        <v>15</v>
      </c>
      <c r="C249" s="5" t="s">
        <v>2</v>
      </c>
      <c r="D249" s="5" t="s">
        <v>3</v>
      </c>
      <c r="E249" s="15">
        <v>270</v>
      </c>
      <c r="F249" s="16">
        <v>0.06</v>
      </c>
      <c r="G249" s="14" t="s">
        <v>11</v>
      </c>
      <c r="H249" s="14"/>
      <c r="I249" s="14">
        <v>0.25</v>
      </c>
      <c r="J249" s="17">
        <v>5</v>
      </c>
      <c r="K249" s="5" t="s">
        <v>8</v>
      </c>
      <c r="L249" s="17" t="str">
        <f>VLOOKUP(I249,Güteklasse!$B$4:$C$8,2)</f>
        <v>A</v>
      </c>
      <c r="M249" s="5" t="str">
        <f>VLOOKUP(K249,Händleradressen!$B$3:$E$6,4,0)</f>
        <v>Düsseldorf</v>
      </c>
      <c r="N249" s="16">
        <f t="shared" si="9"/>
        <v>16.2</v>
      </c>
      <c r="O249" s="16">
        <f t="shared" si="10"/>
        <v>6119.0639999999994</v>
      </c>
      <c r="P249" s="16">
        <f t="shared" si="11"/>
        <v>6135.2639999999992</v>
      </c>
    </row>
    <row r="250" spans="1:16" x14ac:dyDescent="0.25">
      <c r="A250" s="5" t="s">
        <v>17</v>
      </c>
      <c r="B250" s="5" t="s">
        <v>15</v>
      </c>
      <c r="C250" s="5" t="s">
        <v>6</v>
      </c>
      <c r="D250" s="5" t="s">
        <v>3</v>
      </c>
      <c r="E250" s="15">
        <v>244</v>
      </c>
      <c r="F250" s="16">
        <v>0.98</v>
      </c>
      <c r="G250" s="14"/>
      <c r="H250" s="14"/>
      <c r="I250" s="14">
        <v>0.36</v>
      </c>
      <c r="J250" s="17">
        <v>4</v>
      </c>
      <c r="K250" s="5" t="s">
        <v>12</v>
      </c>
      <c r="L250" s="17" t="str">
        <f>VLOOKUP(I250,Güteklasse!$B$4:$C$8,2)</f>
        <v>B</v>
      </c>
      <c r="M250" s="5" t="str">
        <f>VLOOKUP(K250,Händleradressen!$B$3:$E$6,4,0)</f>
        <v>Hamburg</v>
      </c>
      <c r="N250" s="16">
        <f t="shared" si="9"/>
        <v>239.12</v>
      </c>
      <c r="O250" s="16">
        <f t="shared" si="10"/>
        <v>90320.406399999993</v>
      </c>
      <c r="P250" s="16">
        <f t="shared" si="11"/>
        <v>90559.526399999988</v>
      </c>
    </row>
    <row r="251" spans="1:16" x14ac:dyDescent="0.25">
      <c r="A251" s="5" t="s">
        <v>17</v>
      </c>
      <c r="B251" s="5" t="s">
        <v>9</v>
      </c>
      <c r="C251" s="5" t="s">
        <v>10</v>
      </c>
      <c r="D251" s="5" t="s">
        <v>3</v>
      </c>
      <c r="E251" s="15">
        <v>61</v>
      </c>
      <c r="F251" s="16">
        <v>0.39</v>
      </c>
      <c r="G251" s="14" t="s">
        <v>11</v>
      </c>
      <c r="H251" s="14"/>
      <c r="I251" s="14">
        <v>0.86</v>
      </c>
      <c r="J251" s="17">
        <v>3</v>
      </c>
      <c r="K251" s="5" t="s">
        <v>4</v>
      </c>
      <c r="L251" s="17" t="str">
        <f>VLOOKUP(I251,Güteklasse!$B$4:$C$8,2)</f>
        <v>D</v>
      </c>
      <c r="M251" s="5" t="str">
        <f>VLOOKUP(K251,Händleradressen!$B$3:$E$6,4,0)</f>
        <v>Köln</v>
      </c>
      <c r="N251" s="16">
        <f t="shared" si="9"/>
        <v>23.79</v>
      </c>
      <c r="O251" s="16">
        <f t="shared" si="10"/>
        <v>8985.9587999999985</v>
      </c>
      <c r="P251" s="16">
        <f t="shared" si="11"/>
        <v>9009.7487999999994</v>
      </c>
    </row>
    <row r="252" spans="1:16" x14ac:dyDescent="0.25">
      <c r="A252" s="5" t="s">
        <v>17</v>
      </c>
      <c r="B252" s="5" t="s">
        <v>9</v>
      </c>
      <c r="C252" s="5" t="s">
        <v>13</v>
      </c>
      <c r="D252" s="5" t="s">
        <v>7</v>
      </c>
      <c r="E252" s="15">
        <v>18</v>
      </c>
      <c r="F252" s="16">
        <v>49.9</v>
      </c>
      <c r="G252" s="14" t="s">
        <v>11</v>
      </c>
      <c r="H252" s="14"/>
      <c r="I252" s="14">
        <v>0.82</v>
      </c>
      <c r="J252" s="17">
        <v>2</v>
      </c>
      <c r="K252" s="5" t="s">
        <v>14</v>
      </c>
      <c r="L252" s="17" t="str">
        <f>VLOOKUP(I252,Güteklasse!$B$4:$C$8,2)</f>
        <v>D</v>
      </c>
      <c r="M252" s="5" t="str">
        <f>VLOOKUP(K252,Händleradressen!$B$3:$E$6,4,0)</f>
        <v>München</v>
      </c>
      <c r="N252" s="16">
        <f t="shared" si="9"/>
        <v>898.19999999999993</v>
      </c>
      <c r="O252" s="16">
        <f t="shared" si="10"/>
        <v>339268.10399999993</v>
      </c>
      <c r="P252" s="16">
        <f t="shared" si="11"/>
        <v>340166.30399999995</v>
      </c>
    </row>
    <row r="253" spans="1:16" x14ac:dyDescent="0.25">
      <c r="A253" s="5" t="s">
        <v>17</v>
      </c>
      <c r="B253" s="5" t="s">
        <v>9</v>
      </c>
      <c r="C253" s="5" t="s">
        <v>2</v>
      </c>
      <c r="D253" s="5" t="s">
        <v>3</v>
      </c>
      <c r="E253" s="15">
        <v>156</v>
      </c>
      <c r="F253" s="16">
        <v>0.47</v>
      </c>
      <c r="G253" s="14"/>
      <c r="H253" s="14"/>
      <c r="I253" s="14">
        <v>0.75</v>
      </c>
      <c r="J253" s="17">
        <v>4</v>
      </c>
      <c r="K253" s="5" t="s">
        <v>14</v>
      </c>
      <c r="L253" s="17" t="str">
        <f>VLOOKUP(I253,Güteklasse!$B$4:$C$8,2)</f>
        <v>D</v>
      </c>
      <c r="M253" s="5" t="str">
        <f>VLOOKUP(K253,Händleradressen!$B$3:$E$6,4,0)</f>
        <v>München</v>
      </c>
      <c r="N253" s="16">
        <f t="shared" si="9"/>
        <v>73.319999999999993</v>
      </c>
      <c r="O253" s="16">
        <f t="shared" si="10"/>
        <v>27694.430399999994</v>
      </c>
      <c r="P253" s="16">
        <f t="shared" si="11"/>
        <v>27767.750399999994</v>
      </c>
    </row>
    <row r="254" spans="1:16" x14ac:dyDescent="0.25">
      <c r="A254" s="5" t="s">
        <v>17</v>
      </c>
      <c r="B254" s="5" t="s">
        <v>9</v>
      </c>
      <c r="C254" s="5" t="s">
        <v>6</v>
      </c>
      <c r="D254" s="5" t="s">
        <v>3</v>
      </c>
      <c r="E254" s="15">
        <v>257</v>
      </c>
      <c r="F254" s="16">
        <v>0.63</v>
      </c>
      <c r="G254" s="14" t="s">
        <v>11</v>
      </c>
      <c r="H254" s="14"/>
      <c r="I254" s="14">
        <v>0.95</v>
      </c>
      <c r="J254" s="17">
        <v>3</v>
      </c>
      <c r="K254" s="5" t="s">
        <v>12</v>
      </c>
      <c r="L254" s="17" t="str">
        <f>VLOOKUP(I254,Güteklasse!$B$4:$C$8,2)</f>
        <v>E</v>
      </c>
      <c r="M254" s="5" t="str">
        <f>VLOOKUP(K254,Händleradressen!$B$3:$E$6,4,0)</f>
        <v>Hamburg</v>
      </c>
      <c r="N254" s="16">
        <f t="shared" si="9"/>
        <v>161.91</v>
      </c>
      <c r="O254" s="16">
        <f t="shared" si="10"/>
        <v>61156.645199999992</v>
      </c>
      <c r="P254" s="16">
        <f t="shared" si="11"/>
        <v>61318.555199999995</v>
      </c>
    </row>
    <row r="255" spans="1:16" x14ac:dyDescent="0.25">
      <c r="A255" s="5" t="s">
        <v>17</v>
      </c>
      <c r="B255" s="5" t="s">
        <v>5</v>
      </c>
      <c r="C255" s="5" t="s">
        <v>16</v>
      </c>
      <c r="D255" s="5" t="s">
        <v>3</v>
      </c>
      <c r="E255" s="15">
        <v>542</v>
      </c>
      <c r="F255" s="16">
        <v>0.16</v>
      </c>
      <c r="G255" s="14"/>
      <c r="H255" s="14"/>
      <c r="I255" s="14">
        <v>0.04</v>
      </c>
      <c r="J255" s="17">
        <v>1</v>
      </c>
      <c r="K255" s="5" t="s">
        <v>4</v>
      </c>
      <c r="L255" s="17" t="str">
        <f>VLOOKUP(I255,Güteklasse!$B$4:$C$8,2)</f>
        <v>A</v>
      </c>
      <c r="M255" s="5" t="str">
        <f>VLOOKUP(K255,Händleradressen!$B$3:$E$6,4,0)</f>
        <v>Köln</v>
      </c>
      <c r="N255" s="16">
        <f t="shared" si="9"/>
        <v>86.72</v>
      </c>
      <c r="O255" s="16">
        <f t="shared" si="10"/>
        <v>32755.878399999998</v>
      </c>
      <c r="P255" s="16">
        <f t="shared" si="11"/>
        <v>32842.598399999995</v>
      </c>
    </row>
    <row r="256" spans="1:16" x14ac:dyDescent="0.25">
      <c r="A256" s="5" t="s">
        <v>17</v>
      </c>
      <c r="B256" s="5" t="s">
        <v>9</v>
      </c>
      <c r="C256" s="5" t="s">
        <v>13</v>
      </c>
      <c r="D256" s="5" t="s">
        <v>7</v>
      </c>
      <c r="E256" s="15">
        <v>47</v>
      </c>
      <c r="F256" s="16">
        <v>51.54</v>
      </c>
      <c r="G256" s="14" t="s">
        <v>11</v>
      </c>
      <c r="H256" s="14" t="s">
        <v>11</v>
      </c>
      <c r="I256" s="14">
        <v>0.71</v>
      </c>
      <c r="J256" s="17">
        <v>3</v>
      </c>
      <c r="K256" s="5" t="s">
        <v>4</v>
      </c>
      <c r="L256" s="17" t="str">
        <f>VLOOKUP(I256,Güteklasse!$B$4:$C$8,2)</f>
        <v>D</v>
      </c>
      <c r="M256" s="5" t="str">
        <f>VLOOKUP(K256,Händleradressen!$B$3:$E$6,4,0)</f>
        <v>Köln</v>
      </c>
      <c r="N256" s="16">
        <f t="shared" si="9"/>
        <v>2422.38</v>
      </c>
      <c r="O256" s="16">
        <f t="shared" si="10"/>
        <v>914981.37359999993</v>
      </c>
      <c r="P256" s="16">
        <f t="shared" si="11"/>
        <v>917403.75359999994</v>
      </c>
    </row>
    <row r="257" spans="1:16" x14ac:dyDescent="0.25">
      <c r="A257" s="5" t="s">
        <v>17</v>
      </c>
      <c r="B257" s="5" t="s">
        <v>15</v>
      </c>
      <c r="C257" s="5" t="s">
        <v>2</v>
      </c>
      <c r="D257" s="5" t="s">
        <v>3</v>
      </c>
      <c r="E257" s="15">
        <v>506</v>
      </c>
      <c r="F257" s="16">
        <v>0.39</v>
      </c>
      <c r="G257" s="14" t="s">
        <v>11</v>
      </c>
      <c r="H257" s="14"/>
      <c r="I257" s="14">
        <v>0.05</v>
      </c>
      <c r="J257" s="17">
        <v>2</v>
      </c>
      <c r="K257" s="5" t="s">
        <v>8</v>
      </c>
      <c r="L257" s="17" t="str">
        <f>VLOOKUP(I257,Güteklasse!$B$4:$C$8,2)</f>
        <v>A</v>
      </c>
      <c r="M257" s="5" t="str">
        <f>VLOOKUP(K257,Händleradressen!$B$3:$E$6,4,0)</f>
        <v>Düsseldorf</v>
      </c>
      <c r="N257" s="16">
        <f t="shared" ref="N257:N320" si="12">E257*F257</f>
        <v>197.34</v>
      </c>
      <c r="O257" s="16">
        <f t="shared" ref="O257:O320" si="13">N257*$N$1</f>
        <v>74539.26479999999</v>
      </c>
      <c r="P257" s="16">
        <f t="shared" ref="P257:P320" si="14">N257+O257</f>
        <v>74736.604799999986</v>
      </c>
    </row>
    <row r="258" spans="1:16" x14ac:dyDescent="0.25">
      <c r="A258" s="5" t="s">
        <v>17</v>
      </c>
      <c r="B258" s="5" t="s">
        <v>15</v>
      </c>
      <c r="C258" s="5" t="s">
        <v>6</v>
      </c>
      <c r="D258" s="5" t="s">
        <v>3</v>
      </c>
      <c r="E258" s="15">
        <v>107</v>
      </c>
      <c r="F258" s="16">
        <v>0.78</v>
      </c>
      <c r="G258" s="14" t="s">
        <v>11</v>
      </c>
      <c r="H258" s="14"/>
      <c r="I258" s="14">
        <v>0.39</v>
      </c>
      <c r="J258" s="17">
        <v>4</v>
      </c>
      <c r="K258" s="5" t="s">
        <v>8</v>
      </c>
      <c r="L258" s="17" t="str">
        <f>VLOOKUP(I258,Güteklasse!$B$4:$C$8,2)</f>
        <v>B</v>
      </c>
      <c r="M258" s="5" t="str">
        <f>VLOOKUP(K258,Händleradressen!$B$3:$E$6,4,0)</f>
        <v>Düsseldorf</v>
      </c>
      <c r="N258" s="16">
        <f t="shared" si="12"/>
        <v>83.460000000000008</v>
      </c>
      <c r="O258" s="16">
        <f t="shared" si="13"/>
        <v>31524.511200000001</v>
      </c>
      <c r="P258" s="16">
        <f t="shared" si="14"/>
        <v>31607.9712</v>
      </c>
    </row>
    <row r="259" spans="1:16" x14ac:dyDescent="0.25">
      <c r="A259" s="5" t="s">
        <v>17</v>
      </c>
      <c r="B259" s="5" t="s">
        <v>5</v>
      </c>
      <c r="C259" s="5" t="s">
        <v>16</v>
      </c>
      <c r="D259" s="5" t="s">
        <v>7</v>
      </c>
      <c r="E259" s="15">
        <v>23</v>
      </c>
      <c r="F259" s="16">
        <v>52.54</v>
      </c>
      <c r="G259" s="14" t="s">
        <v>11</v>
      </c>
      <c r="H259" s="14" t="s">
        <v>11</v>
      </c>
      <c r="I259" s="14">
        <v>0.99</v>
      </c>
      <c r="J259" s="17">
        <v>2</v>
      </c>
      <c r="K259" s="5" t="s">
        <v>14</v>
      </c>
      <c r="L259" s="17" t="str">
        <f>VLOOKUP(I259,Güteklasse!$B$4:$C$8,2)</f>
        <v>E</v>
      </c>
      <c r="M259" s="5" t="str">
        <f>VLOOKUP(K259,Händleradressen!$B$3:$E$6,4,0)</f>
        <v>München</v>
      </c>
      <c r="N259" s="16">
        <f t="shared" si="12"/>
        <v>1208.42</v>
      </c>
      <c r="O259" s="16">
        <f t="shared" si="13"/>
        <v>456444.40240000002</v>
      </c>
      <c r="P259" s="16">
        <f t="shared" si="14"/>
        <v>457652.8224</v>
      </c>
    </row>
    <row r="260" spans="1:16" x14ac:dyDescent="0.25">
      <c r="A260" s="5" t="s">
        <v>17</v>
      </c>
      <c r="B260" s="5" t="s">
        <v>1</v>
      </c>
      <c r="C260" s="5" t="s">
        <v>13</v>
      </c>
      <c r="D260" s="5" t="s">
        <v>3</v>
      </c>
      <c r="E260" s="15">
        <v>596</v>
      </c>
      <c r="F260" s="16">
        <v>0.83</v>
      </c>
      <c r="G260" s="14" t="s">
        <v>11</v>
      </c>
      <c r="H260" s="14"/>
      <c r="I260" s="14">
        <v>0.27</v>
      </c>
      <c r="J260" s="17">
        <v>1</v>
      </c>
      <c r="K260" s="5" t="s">
        <v>12</v>
      </c>
      <c r="L260" s="17" t="str">
        <f>VLOOKUP(I260,Güteklasse!$B$4:$C$8,2)</f>
        <v>A</v>
      </c>
      <c r="M260" s="5" t="str">
        <f>VLOOKUP(K260,Händleradressen!$B$3:$E$6,4,0)</f>
        <v>Hamburg</v>
      </c>
      <c r="N260" s="16">
        <f t="shared" si="12"/>
        <v>494.67999999999995</v>
      </c>
      <c r="O260" s="16">
        <f t="shared" si="13"/>
        <v>186850.52959999998</v>
      </c>
      <c r="P260" s="16">
        <f t="shared" si="14"/>
        <v>187345.20959999997</v>
      </c>
    </row>
    <row r="261" spans="1:16" x14ac:dyDescent="0.25">
      <c r="A261" s="5" t="s">
        <v>17</v>
      </c>
      <c r="B261" s="5" t="s">
        <v>9</v>
      </c>
      <c r="C261" s="5" t="s">
        <v>10</v>
      </c>
      <c r="D261" s="5" t="s">
        <v>7</v>
      </c>
      <c r="E261" s="15">
        <v>1</v>
      </c>
      <c r="F261" s="16">
        <v>47.1</v>
      </c>
      <c r="G261" s="14"/>
      <c r="H261" s="14" t="s">
        <v>11</v>
      </c>
      <c r="I261" s="14">
        <v>0.32</v>
      </c>
      <c r="J261" s="17">
        <v>4</v>
      </c>
      <c r="K261" s="5" t="s">
        <v>12</v>
      </c>
      <c r="L261" s="17" t="str">
        <f>VLOOKUP(I261,Güteklasse!$B$4:$C$8,2)</f>
        <v>A</v>
      </c>
      <c r="M261" s="5" t="str">
        <f>VLOOKUP(K261,Händleradressen!$B$3:$E$6,4,0)</f>
        <v>Hamburg</v>
      </c>
      <c r="N261" s="16">
        <f t="shared" si="12"/>
        <v>47.1</v>
      </c>
      <c r="O261" s="16">
        <f t="shared" si="13"/>
        <v>17790.611999999997</v>
      </c>
      <c r="P261" s="16">
        <f t="shared" si="14"/>
        <v>17837.711999999996</v>
      </c>
    </row>
    <row r="262" spans="1:16" x14ac:dyDescent="0.25">
      <c r="A262" s="5" t="s">
        <v>17</v>
      </c>
      <c r="B262" s="5" t="s">
        <v>9</v>
      </c>
      <c r="C262" s="5" t="s">
        <v>13</v>
      </c>
      <c r="D262" s="5" t="s">
        <v>7</v>
      </c>
      <c r="E262" s="15">
        <v>4</v>
      </c>
      <c r="F262" s="16">
        <v>46.05</v>
      </c>
      <c r="G262" s="14" t="s">
        <v>11</v>
      </c>
      <c r="H262" s="14" t="s">
        <v>11</v>
      </c>
      <c r="I262" s="14">
        <v>0.92</v>
      </c>
      <c r="J262" s="17">
        <v>5</v>
      </c>
      <c r="K262" s="5" t="s">
        <v>8</v>
      </c>
      <c r="L262" s="17" t="str">
        <f>VLOOKUP(I262,Güteklasse!$B$4:$C$8,2)</f>
        <v>E</v>
      </c>
      <c r="M262" s="5" t="str">
        <f>VLOOKUP(K262,Händleradressen!$B$3:$E$6,4,0)</f>
        <v>Düsseldorf</v>
      </c>
      <c r="N262" s="16">
        <f t="shared" si="12"/>
        <v>184.2</v>
      </c>
      <c r="O262" s="16">
        <f t="shared" si="13"/>
        <v>69576.02399999999</v>
      </c>
      <c r="P262" s="16">
        <f t="shared" si="14"/>
        <v>69760.223999999987</v>
      </c>
    </row>
    <row r="263" spans="1:16" x14ac:dyDescent="0.25">
      <c r="A263" s="5" t="s">
        <v>17</v>
      </c>
      <c r="B263" s="5" t="s">
        <v>5</v>
      </c>
      <c r="C263" s="5" t="s">
        <v>16</v>
      </c>
      <c r="D263" s="5" t="s">
        <v>3</v>
      </c>
      <c r="E263" s="15">
        <v>332</v>
      </c>
      <c r="F263" s="16">
        <v>0.13</v>
      </c>
      <c r="G263" s="14" t="s">
        <v>11</v>
      </c>
      <c r="H263" s="14"/>
      <c r="I263" s="14">
        <v>0.54</v>
      </c>
      <c r="J263" s="17">
        <v>4</v>
      </c>
      <c r="K263" s="5" t="s">
        <v>12</v>
      </c>
      <c r="L263" s="17" t="str">
        <f>VLOOKUP(I263,Güteklasse!$B$4:$C$8,2)</f>
        <v>C</v>
      </c>
      <c r="M263" s="5" t="str">
        <f>VLOOKUP(K263,Händleradressen!$B$3:$E$6,4,0)</f>
        <v>Hamburg</v>
      </c>
      <c r="N263" s="16">
        <f t="shared" si="12"/>
        <v>43.160000000000004</v>
      </c>
      <c r="O263" s="16">
        <f t="shared" si="13"/>
        <v>16302.395200000001</v>
      </c>
      <c r="P263" s="16">
        <f t="shared" si="14"/>
        <v>16345.555200000001</v>
      </c>
    </row>
    <row r="264" spans="1:16" x14ac:dyDescent="0.25">
      <c r="A264" s="5" t="s">
        <v>17</v>
      </c>
      <c r="B264" s="5" t="s">
        <v>9</v>
      </c>
      <c r="C264" s="5" t="s">
        <v>2</v>
      </c>
      <c r="D264" s="5" t="s">
        <v>3</v>
      </c>
      <c r="E264" s="15">
        <v>0</v>
      </c>
      <c r="F264" s="16">
        <v>0.54</v>
      </c>
      <c r="G264" s="14" t="s">
        <v>11</v>
      </c>
      <c r="H264" s="14"/>
      <c r="I264" s="14">
        <v>0.36</v>
      </c>
      <c r="J264" s="17">
        <v>3</v>
      </c>
      <c r="K264" s="5" t="s">
        <v>4</v>
      </c>
      <c r="L264" s="17" t="str">
        <f>VLOOKUP(I264,Güteklasse!$B$4:$C$8,2)</f>
        <v>B</v>
      </c>
      <c r="M264" s="5" t="str">
        <f>VLOOKUP(K264,Händleradressen!$B$3:$E$6,4,0)</f>
        <v>Köln</v>
      </c>
      <c r="N264" s="16">
        <f t="shared" si="12"/>
        <v>0</v>
      </c>
      <c r="O264" s="16">
        <f t="shared" si="13"/>
        <v>0</v>
      </c>
      <c r="P264" s="16">
        <f t="shared" si="14"/>
        <v>0</v>
      </c>
    </row>
    <row r="265" spans="1:16" x14ac:dyDescent="0.25">
      <c r="A265" s="5" t="s">
        <v>17</v>
      </c>
      <c r="B265" s="5" t="s">
        <v>9</v>
      </c>
      <c r="C265" s="5" t="s">
        <v>6</v>
      </c>
      <c r="D265" s="5" t="s">
        <v>7</v>
      </c>
      <c r="E265" s="15">
        <v>33</v>
      </c>
      <c r="F265" s="16">
        <v>50.44</v>
      </c>
      <c r="G265" s="14" t="s">
        <v>11</v>
      </c>
      <c r="H265" s="14" t="s">
        <v>11</v>
      </c>
      <c r="I265" s="14">
        <v>0.08</v>
      </c>
      <c r="J265" s="17">
        <v>2</v>
      </c>
      <c r="K265" s="5" t="s">
        <v>8</v>
      </c>
      <c r="L265" s="17" t="str">
        <f>VLOOKUP(I265,Güteklasse!$B$4:$C$8,2)</f>
        <v>A</v>
      </c>
      <c r="M265" s="5" t="str">
        <f>VLOOKUP(K265,Händleradressen!$B$3:$E$6,4,0)</f>
        <v>Düsseldorf</v>
      </c>
      <c r="N265" s="16">
        <f t="shared" si="12"/>
        <v>1664.52</v>
      </c>
      <c r="O265" s="16">
        <f t="shared" si="13"/>
        <v>628722.49439999997</v>
      </c>
      <c r="P265" s="16">
        <f t="shared" si="14"/>
        <v>630387.01439999999</v>
      </c>
    </row>
    <row r="266" spans="1:16" x14ac:dyDescent="0.25">
      <c r="A266" s="5" t="s">
        <v>17</v>
      </c>
      <c r="B266" s="5" t="s">
        <v>9</v>
      </c>
      <c r="C266" s="5" t="s">
        <v>10</v>
      </c>
      <c r="D266" s="5" t="s">
        <v>3</v>
      </c>
      <c r="E266" s="15">
        <v>827</v>
      </c>
      <c r="F266" s="16">
        <v>0.08</v>
      </c>
      <c r="G266" s="14" t="s">
        <v>11</v>
      </c>
      <c r="H266" s="14"/>
      <c r="I266" s="14">
        <v>0.87</v>
      </c>
      <c r="J266" s="17">
        <v>4</v>
      </c>
      <c r="K266" s="5" t="s">
        <v>8</v>
      </c>
      <c r="L266" s="17" t="str">
        <f>VLOOKUP(I266,Güteklasse!$B$4:$C$8,2)</f>
        <v>D</v>
      </c>
      <c r="M266" s="5" t="str">
        <f>VLOOKUP(K266,Händleradressen!$B$3:$E$6,4,0)</f>
        <v>Düsseldorf</v>
      </c>
      <c r="N266" s="16">
        <f t="shared" si="12"/>
        <v>66.16</v>
      </c>
      <c r="O266" s="16">
        <f t="shared" si="13"/>
        <v>24989.955199999997</v>
      </c>
      <c r="P266" s="16">
        <f t="shared" si="14"/>
        <v>25056.115199999997</v>
      </c>
    </row>
    <row r="267" spans="1:16" x14ac:dyDescent="0.25">
      <c r="A267" s="5" t="s">
        <v>17</v>
      </c>
      <c r="B267" s="5" t="s">
        <v>15</v>
      </c>
      <c r="C267" s="5" t="s">
        <v>13</v>
      </c>
      <c r="D267" s="5" t="s">
        <v>7</v>
      </c>
      <c r="E267" s="15">
        <v>10</v>
      </c>
      <c r="F267" s="16">
        <v>51.79</v>
      </c>
      <c r="G267" s="14" t="s">
        <v>11</v>
      </c>
      <c r="H267" s="14"/>
      <c r="I267" s="14">
        <v>0.34</v>
      </c>
      <c r="J267" s="17">
        <v>3</v>
      </c>
      <c r="K267" s="5" t="s">
        <v>4</v>
      </c>
      <c r="L267" s="17" t="str">
        <f>VLOOKUP(I267,Güteklasse!$B$4:$C$8,2)</f>
        <v>B</v>
      </c>
      <c r="M267" s="5" t="str">
        <f>VLOOKUP(K267,Händleradressen!$B$3:$E$6,4,0)</f>
        <v>Köln</v>
      </c>
      <c r="N267" s="16">
        <f t="shared" si="12"/>
        <v>517.9</v>
      </c>
      <c r="O267" s="16">
        <f t="shared" si="13"/>
        <v>195621.18799999997</v>
      </c>
      <c r="P267" s="16">
        <f t="shared" si="14"/>
        <v>196139.08799999996</v>
      </c>
    </row>
    <row r="268" spans="1:16" x14ac:dyDescent="0.25">
      <c r="A268" s="5" t="s">
        <v>17</v>
      </c>
      <c r="B268" s="5" t="s">
        <v>5</v>
      </c>
      <c r="C268" s="5" t="s">
        <v>2</v>
      </c>
      <c r="D268" s="5" t="s">
        <v>7</v>
      </c>
      <c r="E268" s="15">
        <v>23</v>
      </c>
      <c r="F268" s="16">
        <v>48.57</v>
      </c>
      <c r="G268" s="14" t="s">
        <v>11</v>
      </c>
      <c r="H268" s="14" t="s">
        <v>11</v>
      </c>
      <c r="I268" s="14">
        <v>0.36</v>
      </c>
      <c r="J268" s="17">
        <v>1</v>
      </c>
      <c r="K268" s="5" t="s">
        <v>12</v>
      </c>
      <c r="L268" s="17" t="str">
        <f>VLOOKUP(I268,Güteklasse!$B$4:$C$8,2)</f>
        <v>B</v>
      </c>
      <c r="M268" s="5" t="str">
        <f>VLOOKUP(K268,Händleradressen!$B$3:$E$6,4,0)</f>
        <v>Hamburg</v>
      </c>
      <c r="N268" s="16">
        <f t="shared" si="12"/>
        <v>1117.1099999999999</v>
      </c>
      <c r="O268" s="16">
        <f t="shared" si="13"/>
        <v>421954.78919999994</v>
      </c>
      <c r="P268" s="16">
        <f t="shared" si="14"/>
        <v>423071.89919999993</v>
      </c>
    </row>
    <row r="269" spans="1:16" x14ac:dyDescent="0.25">
      <c r="A269" s="5" t="s">
        <v>17</v>
      </c>
      <c r="B269" s="5" t="s">
        <v>9</v>
      </c>
      <c r="C269" s="5" t="s">
        <v>6</v>
      </c>
      <c r="D269" s="5" t="s">
        <v>7</v>
      </c>
      <c r="E269" s="15">
        <v>7</v>
      </c>
      <c r="F269" s="16">
        <v>52.04</v>
      </c>
      <c r="G269" s="14" t="s">
        <v>11</v>
      </c>
      <c r="H269" s="14" t="s">
        <v>11</v>
      </c>
      <c r="I269" s="14">
        <v>0.21</v>
      </c>
      <c r="J269" s="17">
        <v>3</v>
      </c>
      <c r="K269" s="5" t="s">
        <v>14</v>
      </c>
      <c r="L269" s="17" t="str">
        <f>VLOOKUP(I269,Güteklasse!$B$4:$C$8,2)</f>
        <v>A</v>
      </c>
      <c r="M269" s="5" t="str">
        <f>VLOOKUP(K269,Händleradressen!$B$3:$E$6,4,0)</f>
        <v>München</v>
      </c>
      <c r="N269" s="16">
        <f t="shared" si="12"/>
        <v>364.28</v>
      </c>
      <c r="O269" s="16">
        <f t="shared" si="13"/>
        <v>137595.84159999999</v>
      </c>
      <c r="P269" s="16">
        <f t="shared" si="14"/>
        <v>137960.12159999998</v>
      </c>
    </row>
    <row r="270" spans="1:16" x14ac:dyDescent="0.25">
      <c r="A270" s="5" t="s">
        <v>17</v>
      </c>
      <c r="B270" s="5" t="s">
        <v>5</v>
      </c>
      <c r="C270" s="5" t="s">
        <v>16</v>
      </c>
      <c r="D270" s="5" t="s">
        <v>7</v>
      </c>
      <c r="E270" s="15">
        <v>46</v>
      </c>
      <c r="F270" s="16">
        <v>50.3</v>
      </c>
      <c r="G270" s="14" t="s">
        <v>11</v>
      </c>
      <c r="H270" s="14"/>
      <c r="I270" s="14">
        <v>0.35</v>
      </c>
      <c r="J270" s="17">
        <v>2</v>
      </c>
      <c r="K270" s="5" t="s">
        <v>14</v>
      </c>
      <c r="L270" s="17" t="str">
        <f>VLOOKUP(I270,Güteklasse!$B$4:$C$8,2)</f>
        <v>B</v>
      </c>
      <c r="M270" s="5" t="str">
        <f>VLOOKUP(K270,Händleradressen!$B$3:$E$6,4,0)</f>
        <v>München</v>
      </c>
      <c r="N270" s="16">
        <f t="shared" si="12"/>
        <v>2313.7999999999997</v>
      </c>
      <c r="O270" s="16">
        <f t="shared" si="13"/>
        <v>873968.53599999985</v>
      </c>
      <c r="P270" s="16">
        <f t="shared" si="14"/>
        <v>876282.33599999989</v>
      </c>
    </row>
    <row r="271" spans="1:16" x14ac:dyDescent="0.25">
      <c r="A271" s="5" t="s">
        <v>17</v>
      </c>
      <c r="B271" s="5" t="s">
        <v>5</v>
      </c>
      <c r="C271" s="5" t="s">
        <v>13</v>
      </c>
      <c r="D271" s="5" t="s">
        <v>7</v>
      </c>
      <c r="E271" s="15">
        <v>4</v>
      </c>
      <c r="F271" s="16">
        <v>52.58</v>
      </c>
      <c r="G271" s="14" t="s">
        <v>11</v>
      </c>
      <c r="H271" s="14" t="s">
        <v>11</v>
      </c>
      <c r="I271" s="14">
        <v>0.53</v>
      </c>
      <c r="J271" s="17">
        <v>4</v>
      </c>
      <c r="K271" s="5" t="s">
        <v>4</v>
      </c>
      <c r="L271" s="17" t="str">
        <f>VLOOKUP(I271,Güteklasse!$B$4:$C$8,2)</f>
        <v>C</v>
      </c>
      <c r="M271" s="5" t="str">
        <f>VLOOKUP(K271,Händleradressen!$B$3:$E$6,4,0)</f>
        <v>Köln</v>
      </c>
      <c r="N271" s="16">
        <f t="shared" si="12"/>
        <v>210.32</v>
      </c>
      <c r="O271" s="16">
        <f t="shared" si="13"/>
        <v>79442.070399999997</v>
      </c>
      <c r="P271" s="16">
        <f t="shared" si="14"/>
        <v>79652.390400000004</v>
      </c>
    </row>
    <row r="272" spans="1:16" x14ac:dyDescent="0.25">
      <c r="A272" s="5" t="s">
        <v>17</v>
      </c>
      <c r="B272" s="5" t="s">
        <v>9</v>
      </c>
      <c r="C272" s="5" t="s">
        <v>2</v>
      </c>
      <c r="D272" s="5" t="s">
        <v>3</v>
      </c>
      <c r="E272" s="15">
        <v>402</v>
      </c>
      <c r="F272" s="16">
        <v>0.46</v>
      </c>
      <c r="G272" s="14" t="s">
        <v>11</v>
      </c>
      <c r="H272" s="14"/>
      <c r="I272" s="14">
        <v>0.09</v>
      </c>
      <c r="J272" s="17">
        <v>2</v>
      </c>
      <c r="K272" s="5" t="s">
        <v>8</v>
      </c>
      <c r="L272" s="17" t="str">
        <f>VLOOKUP(I272,Güteklasse!$B$4:$C$8,2)</f>
        <v>A</v>
      </c>
      <c r="M272" s="5" t="str">
        <f>VLOOKUP(K272,Händleradressen!$B$3:$E$6,4,0)</f>
        <v>Düsseldorf</v>
      </c>
      <c r="N272" s="16">
        <f t="shared" si="12"/>
        <v>184.92000000000002</v>
      </c>
      <c r="O272" s="16">
        <f t="shared" si="13"/>
        <v>69847.982399999994</v>
      </c>
      <c r="P272" s="16">
        <f t="shared" si="14"/>
        <v>70032.902399999992</v>
      </c>
    </row>
    <row r="273" spans="1:16" x14ac:dyDescent="0.25">
      <c r="A273" s="5" t="s">
        <v>17</v>
      </c>
      <c r="B273" s="5" t="s">
        <v>5</v>
      </c>
      <c r="C273" s="5" t="s">
        <v>6</v>
      </c>
      <c r="D273" s="5" t="s">
        <v>3</v>
      </c>
      <c r="E273" s="15">
        <v>492</v>
      </c>
      <c r="F273" s="16">
        <v>0.21</v>
      </c>
      <c r="G273" s="14" t="s">
        <v>11</v>
      </c>
      <c r="H273" s="14"/>
      <c r="I273" s="14">
        <v>0.32</v>
      </c>
      <c r="J273" s="17">
        <v>1</v>
      </c>
      <c r="K273" s="5" t="s">
        <v>12</v>
      </c>
      <c r="L273" s="17" t="str">
        <f>VLOOKUP(I273,Güteklasse!$B$4:$C$8,2)</f>
        <v>A</v>
      </c>
      <c r="M273" s="5" t="str">
        <f>VLOOKUP(K273,Händleradressen!$B$3:$E$6,4,0)</f>
        <v>Hamburg</v>
      </c>
      <c r="N273" s="16">
        <f t="shared" si="12"/>
        <v>103.32</v>
      </c>
      <c r="O273" s="16">
        <f t="shared" si="13"/>
        <v>39026.030399999996</v>
      </c>
      <c r="P273" s="16">
        <f t="shared" si="14"/>
        <v>39129.350399999996</v>
      </c>
    </row>
    <row r="274" spans="1:16" x14ac:dyDescent="0.25">
      <c r="A274" s="5" t="s">
        <v>17</v>
      </c>
      <c r="B274" s="5" t="s">
        <v>5</v>
      </c>
      <c r="C274" s="5" t="s">
        <v>16</v>
      </c>
      <c r="D274" s="5" t="s">
        <v>3</v>
      </c>
      <c r="E274" s="15">
        <v>330</v>
      </c>
      <c r="F274" s="16">
        <v>0.1</v>
      </c>
      <c r="G274" s="14" t="s">
        <v>11</v>
      </c>
      <c r="H274" s="14"/>
      <c r="I274" s="14">
        <v>0.35</v>
      </c>
      <c r="J274" s="17">
        <v>4</v>
      </c>
      <c r="K274" s="5" t="s">
        <v>14</v>
      </c>
      <c r="L274" s="17" t="str">
        <f>VLOOKUP(I274,Güteklasse!$B$4:$C$8,2)</f>
        <v>B</v>
      </c>
      <c r="M274" s="5" t="str">
        <f>VLOOKUP(K274,Händleradressen!$B$3:$E$6,4,0)</f>
        <v>München</v>
      </c>
      <c r="N274" s="16">
        <f t="shared" si="12"/>
        <v>33</v>
      </c>
      <c r="O274" s="16">
        <f t="shared" si="13"/>
        <v>12464.759999999998</v>
      </c>
      <c r="P274" s="16">
        <f t="shared" si="14"/>
        <v>12497.759999999998</v>
      </c>
    </row>
    <row r="275" spans="1:16" x14ac:dyDescent="0.25">
      <c r="A275" s="5" t="s">
        <v>17</v>
      </c>
      <c r="B275" s="5" t="s">
        <v>5</v>
      </c>
      <c r="C275" s="5" t="s">
        <v>13</v>
      </c>
      <c r="D275" s="5" t="s">
        <v>3</v>
      </c>
      <c r="E275" s="15">
        <v>590</v>
      </c>
      <c r="F275" s="16">
        <v>0.17</v>
      </c>
      <c r="G275" s="14" t="s">
        <v>11</v>
      </c>
      <c r="H275" s="14"/>
      <c r="I275" s="14">
        <v>0.77</v>
      </c>
      <c r="J275" s="17">
        <v>5</v>
      </c>
      <c r="K275" s="5" t="s">
        <v>4</v>
      </c>
      <c r="L275" s="17" t="str">
        <f>VLOOKUP(I275,Güteklasse!$B$4:$C$8,2)</f>
        <v>D</v>
      </c>
      <c r="M275" s="5" t="str">
        <f>VLOOKUP(K275,Händleradressen!$B$3:$E$6,4,0)</f>
        <v>Köln</v>
      </c>
      <c r="N275" s="16">
        <f t="shared" si="12"/>
        <v>100.30000000000001</v>
      </c>
      <c r="O275" s="16">
        <f t="shared" si="13"/>
        <v>37885.315999999999</v>
      </c>
      <c r="P275" s="16">
        <f t="shared" si="14"/>
        <v>37985.616000000002</v>
      </c>
    </row>
    <row r="276" spans="1:16" x14ac:dyDescent="0.25">
      <c r="A276" s="5" t="s">
        <v>17</v>
      </c>
      <c r="B276" s="5" t="s">
        <v>5</v>
      </c>
      <c r="C276" s="5" t="s">
        <v>10</v>
      </c>
      <c r="D276" s="5" t="s">
        <v>7</v>
      </c>
      <c r="E276" s="15">
        <v>46</v>
      </c>
      <c r="F276" s="16">
        <v>45.98</v>
      </c>
      <c r="G276" s="14" t="s">
        <v>11</v>
      </c>
      <c r="H276" s="14" t="s">
        <v>11</v>
      </c>
      <c r="I276" s="14">
        <v>0.93</v>
      </c>
      <c r="J276" s="17">
        <v>4</v>
      </c>
      <c r="K276" s="5" t="s">
        <v>4</v>
      </c>
      <c r="L276" s="17" t="str">
        <f>VLOOKUP(I276,Güteklasse!$B$4:$C$8,2)</f>
        <v>E</v>
      </c>
      <c r="M276" s="5" t="str">
        <f>VLOOKUP(K276,Händleradressen!$B$3:$E$6,4,0)</f>
        <v>Köln</v>
      </c>
      <c r="N276" s="16">
        <f t="shared" si="12"/>
        <v>2115.08</v>
      </c>
      <c r="O276" s="16">
        <f t="shared" si="13"/>
        <v>798908.0175999999</v>
      </c>
      <c r="P276" s="16">
        <f t="shared" si="14"/>
        <v>801023.09759999986</v>
      </c>
    </row>
    <row r="277" spans="1:16" x14ac:dyDescent="0.25">
      <c r="A277" s="5" t="s">
        <v>17</v>
      </c>
      <c r="B277" s="5" t="s">
        <v>15</v>
      </c>
      <c r="C277" s="5" t="s">
        <v>13</v>
      </c>
      <c r="D277" s="5" t="s">
        <v>3</v>
      </c>
      <c r="E277" s="15">
        <v>444</v>
      </c>
      <c r="F277" s="16">
        <v>0.27</v>
      </c>
      <c r="G277" s="14"/>
      <c r="H277" s="14"/>
      <c r="I277" s="14">
        <v>0.34</v>
      </c>
      <c r="J277" s="17">
        <v>3</v>
      </c>
      <c r="K277" s="5" t="s">
        <v>8</v>
      </c>
      <c r="L277" s="17" t="str">
        <f>VLOOKUP(I277,Güteklasse!$B$4:$C$8,2)</f>
        <v>B</v>
      </c>
      <c r="M277" s="5" t="str">
        <f>VLOOKUP(K277,Händleradressen!$B$3:$E$6,4,0)</f>
        <v>Düsseldorf</v>
      </c>
      <c r="N277" s="16">
        <f t="shared" si="12"/>
        <v>119.88000000000001</v>
      </c>
      <c r="O277" s="16">
        <f t="shared" si="13"/>
        <v>45281.073600000003</v>
      </c>
      <c r="P277" s="16">
        <f t="shared" si="14"/>
        <v>45400.953600000001</v>
      </c>
    </row>
    <row r="278" spans="1:16" x14ac:dyDescent="0.25">
      <c r="A278" s="5" t="s">
        <v>17</v>
      </c>
      <c r="B278" s="5" t="s">
        <v>5</v>
      </c>
      <c r="C278" s="5" t="s">
        <v>13</v>
      </c>
      <c r="D278" s="5" t="s">
        <v>7</v>
      </c>
      <c r="E278" s="15">
        <v>44</v>
      </c>
      <c r="F278" s="16">
        <v>52.51</v>
      </c>
      <c r="G278" s="14" t="s">
        <v>11</v>
      </c>
      <c r="H278" s="14" t="s">
        <v>11</v>
      </c>
      <c r="I278" s="14">
        <v>0.93</v>
      </c>
      <c r="J278" s="17">
        <v>2</v>
      </c>
      <c r="K278" s="5" t="s">
        <v>8</v>
      </c>
      <c r="L278" s="17" t="str">
        <f>VLOOKUP(I278,Güteklasse!$B$4:$C$8,2)</f>
        <v>E</v>
      </c>
      <c r="M278" s="5" t="str">
        <f>VLOOKUP(K278,Händleradressen!$B$3:$E$6,4,0)</f>
        <v>Düsseldorf</v>
      </c>
      <c r="N278" s="16">
        <f t="shared" si="12"/>
        <v>2310.44</v>
      </c>
      <c r="O278" s="16">
        <f t="shared" si="13"/>
        <v>872699.39679999999</v>
      </c>
      <c r="P278" s="16">
        <f t="shared" si="14"/>
        <v>875009.83679999993</v>
      </c>
    </row>
    <row r="279" spans="1:16" x14ac:dyDescent="0.25">
      <c r="A279" s="5" t="s">
        <v>17</v>
      </c>
      <c r="B279" s="5" t="s">
        <v>9</v>
      </c>
      <c r="C279" s="5" t="s">
        <v>2</v>
      </c>
      <c r="D279" s="5" t="s">
        <v>3</v>
      </c>
      <c r="E279" s="15">
        <v>273</v>
      </c>
      <c r="F279" s="16">
        <v>0.67</v>
      </c>
      <c r="G279" s="14" t="s">
        <v>11</v>
      </c>
      <c r="H279" s="14"/>
      <c r="I279" s="14">
        <v>0.39</v>
      </c>
      <c r="J279" s="17">
        <v>4</v>
      </c>
      <c r="K279" s="5" t="s">
        <v>12</v>
      </c>
      <c r="L279" s="17" t="str">
        <f>VLOOKUP(I279,Güteklasse!$B$4:$C$8,2)</f>
        <v>B</v>
      </c>
      <c r="M279" s="5" t="str">
        <f>VLOOKUP(K279,Händleradressen!$B$3:$E$6,4,0)</f>
        <v>Hamburg</v>
      </c>
      <c r="N279" s="16">
        <f t="shared" si="12"/>
        <v>182.91000000000003</v>
      </c>
      <c r="O279" s="16">
        <f t="shared" si="13"/>
        <v>69088.765200000009</v>
      </c>
      <c r="P279" s="16">
        <f t="shared" si="14"/>
        <v>69271.675200000012</v>
      </c>
    </row>
    <row r="280" spans="1:16" x14ac:dyDescent="0.25">
      <c r="A280" s="5" t="s">
        <v>17</v>
      </c>
      <c r="B280" s="5" t="s">
        <v>9</v>
      </c>
      <c r="C280" s="5" t="s">
        <v>6</v>
      </c>
      <c r="D280" s="5" t="s">
        <v>7</v>
      </c>
      <c r="E280" s="15">
        <v>13</v>
      </c>
      <c r="F280" s="16">
        <v>45.9</v>
      </c>
      <c r="G280" s="14" t="s">
        <v>11</v>
      </c>
      <c r="H280" s="14"/>
      <c r="I280" s="14">
        <v>0.23</v>
      </c>
      <c r="J280" s="17">
        <v>3</v>
      </c>
      <c r="K280" s="5" t="s">
        <v>4</v>
      </c>
      <c r="L280" s="17" t="str">
        <f>VLOOKUP(I280,Güteklasse!$B$4:$C$8,2)</f>
        <v>A</v>
      </c>
      <c r="M280" s="5" t="str">
        <f>VLOOKUP(K280,Händleradressen!$B$3:$E$6,4,0)</f>
        <v>Köln</v>
      </c>
      <c r="N280" s="16">
        <f t="shared" si="12"/>
        <v>596.69999999999993</v>
      </c>
      <c r="O280" s="16">
        <f t="shared" si="13"/>
        <v>225385.52399999995</v>
      </c>
      <c r="P280" s="16">
        <f t="shared" si="14"/>
        <v>225982.22399999996</v>
      </c>
    </row>
    <row r="281" spans="1:16" x14ac:dyDescent="0.25">
      <c r="A281" s="5" t="s">
        <v>17</v>
      </c>
      <c r="B281" s="5" t="s">
        <v>5</v>
      </c>
      <c r="C281" s="5" t="s">
        <v>10</v>
      </c>
      <c r="D281" s="5" t="s">
        <v>3</v>
      </c>
      <c r="E281" s="15">
        <v>31</v>
      </c>
      <c r="F281" s="16">
        <v>0.32</v>
      </c>
      <c r="G281" s="14" t="s">
        <v>11</v>
      </c>
      <c r="H281" s="14"/>
      <c r="I281" s="14">
        <v>0.28000000000000003</v>
      </c>
      <c r="J281" s="17">
        <v>1</v>
      </c>
      <c r="K281" s="5" t="s">
        <v>12</v>
      </c>
      <c r="L281" s="17" t="str">
        <f>VLOOKUP(I281,Güteklasse!$B$4:$C$8,2)</f>
        <v>A</v>
      </c>
      <c r="M281" s="5" t="str">
        <f>VLOOKUP(K281,Händleradressen!$B$3:$E$6,4,0)</f>
        <v>Hamburg</v>
      </c>
      <c r="N281" s="16">
        <f t="shared" si="12"/>
        <v>9.92</v>
      </c>
      <c r="O281" s="16">
        <f t="shared" si="13"/>
        <v>3746.9823999999999</v>
      </c>
      <c r="P281" s="16">
        <f t="shared" si="14"/>
        <v>3756.9023999999999</v>
      </c>
    </row>
    <row r="282" spans="1:16" x14ac:dyDescent="0.25">
      <c r="A282" s="5" t="s">
        <v>17</v>
      </c>
      <c r="B282" s="5" t="s">
        <v>15</v>
      </c>
      <c r="C282" s="5" t="s">
        <v>16</v>
      </c>
      <c r="D282" s="5" t="s">
        <v>7</v>
      </c>
      <c r="E282" s="15">
        <v>40</v>
      </c>
      <c r="F282" s="16">
        <v>47.97</v>
      </c>
      <c r="G282" s="14" t="s">
        <v>11</v>
      </c>
      <c r="H282" s="14"/>
      <c r="I282" s="14">
        <v>0.81</v>
      </c>
      <c r="J282" s="17">
        <v>3</v>
      </c>
      <c r="K282" s="5" t="s">
        <v>4</v>
      </c>
      <c r="L282" s="17" t="str">
        <f>VLOOKUP(I282,Güteklasse!$B$4:$C$8,2)</f>
        <v>D</v>
      </c>
      <c r="M282" s="5" t="str">
        <f>VLOOKUP(K282,Händleradressen!$B$3:$E$6,4,0)</f>
        <v>Köln</v>
      </c>
      <c r="N282" s="16">
        <f t="shared" si="12"/>
        <v>1918.8</v>
      </c>
      <c r="O282" s="16">
        <f t="shared" si="13"/>
        <v>724769.13599999994</v>
      </c>
      <c r="P282" s="16">
        <f t="shared" si="14"/>
        <v>726687.93599999999</v>
      </c>
    </row>
    <row r="283" spans="1:16" x14ac:dyDescent="0.25">
      <c r="A283" s="5" t="s">
        <v>17</v>
      </c>
      <c r="B283" s="5" t="s">
        <v>15</v>
      </c>
      <c r="C283" s="5" t="s">
        <v>13</v>
      </c>
      <c r="D283" s="5" t="s">
        <v>3</v>
      </c>
      <c r="E283" s="15">
        <v>235</v>
      </c>
      <c r="F283" s="16">
        <v>0.48</v>
      </c>
      <c r="G283" s="14" t="s">
        <v>11</v>
      </c>
      <c r="H283" s="14"/>
      <c r="I283" s="14">
        <v>0.83</v>
      </c>
      <c r="J283" s="17">
        <v>2</v>
      </c>
      <c r="K283" s="5" t="s">
        <v>8</v>
      </c>
      <c r="L283" s="17" t="str">
        <f>VLOOKUP(I283,Güteklasse!$B$4:$C$8,2)</f>
        <v>D</v>
      </c>
      <c r="M283" s="5" t="str">
        <f>VLOOKUP(K283,Händleradressen!$B$3:$E$6,4,0)</f>
        <v>Düsseldorf</v>
      </c>
      <c r="N283" s="16">
        <f t="shared" si="12"/>
        <v>112.8</v>
      </c>
      <c r="O283" s="16">
        <f t="shared" si="13"/>
        <v>42606.815999999999</v>
      </c>
      <c r="P283" s="16">
        <f t="shared" si="14"/>
        <v>42719.616000000002</v>
      </c>
    </row>
    <row r="284" spans="1:16" x14ac:dyDescent="0.25">
      <c r="A284" s="5" t="s">
        <v>17</v>
      </c>
      <c r="B284" s="5" t="s">
        <v>9</v>
      </c>
      <c r="C284" s="5" t="s">
        <v>2</v>
      </c>
      <c r="D284" s="5" t="s">
        <v>3</v>
      </c>
      <c r="E284" s="15">
        <v>255</v>
      </c>
      <c r="F284" s="16">
        <v>0.34</v>
      </c>
      <c r="G284" s="14" t="s">
        <v>11</v>
      </c>
      <c r="H284" s="14"/>
      <c r="I284" s="14">
        <v>0.92</v>
      </c>
      <c r="J284" s="17">
        <v>4</v>
      </c>
      <c r="K284" s="5" t="s">
        <v>12</v>
      </c>
      <c r="L284" s="17" t="str">
        <f>VLOOKUP(I284,Güteklasse!$B$4:$C$8,2)</f>
        <v>E</v>
      </c>
      <c r="M284" s="5" t="str">
        <f>VLOOKUP(K284,Händleradressen!$B$3:$E$6,4,0)</f>
        <v>Hamburg</v>
      </c>
      <c r="N284" s="16">
        <f t="shared" si="12"/>
        <v>86.7</v>
      </c>
      <c r="O284" s="16">
        <f t="shared" si="13"/>
        <v>32748.323999999997</v>
      </c>
      <c r="P284" s="16">
        <f t="shared" si="14"/>
        <v>32835.023999999998</v>
      </c>
    </row>
    <row r="285" spans="1:16" x14ac:dyDescent="0.25">
      <c r="A285" s="5" t="s">
        <v>17</v>
      </c>
      <c r="B285" s="5" t="s">
        <v>5</v>
      </c>
      <c r="C285" s="5" t="s">
        <v>6</v>
      </c>
      <c r="D285" s="5" t="s">
        <v>3</v>
      </c>
      <c r="E285" s="15">
        <v>45</v>
      </c>
      <c r="F285" s="16">
        <v>0.48</v>
      </c>
      <c r="G285" s="14" t="s">
        <v>11</v>
      </c>
      <c r="H285" s="14"/>
      <c r="I285" s="14">
        <v>0.41</v>
      </c>
      <c r="J285" s="17">
        <v>2</v>
      </c>
      <c r="K285" s="5" t="s">
        <v>4</v>
      </c>
      <c r="L285" s="17" t="str">
        <f>VLOOKUP(I285,Güteklasse!$B$4:$C$8,2)</f>
        <v>B</v>
      </c>
      <c r="M285" s="5" t="str">
        <f>VLOOKUP(K285,Händleradressen!$B$3:$E$6,4,0)</f>
        <v>Köln</v>
      </c>
      <c r="N285" s="16">
        <f t="shared" si="12"/>
        <v>21.599999999999998</v>
      </c>
      <c r="O285" s="16">
        <f t="shared" si="13"/>
        <v>8158.7519999999986</v>
      </c>
      <c r="P285" s="16">
        <f t="shared" si="14"/>
        <v>8180.351999999999</v>
      </c>
    </row>
    <row r="286" spans="1:16" x14ac:dyDescent="0.25">
      <c r="A286" s="5" t="s">
        <v>17</v>
      </c>
      <c r="B286" s="5" t="s">
        <v>15</v>
      </c>
      <c r="C286" s="5" t="s">
        <v>16</v>
      </c>
      <c r="D286" s="5" t="s">
        <v>3</v>
      </c>
      <c r="E286" s="15">
        <v>206</v>
      </c>
      <c r="F286" s="16">
        <v>0.86</v>
      </c>
      <c r="G286" s="14" t="s">
        <v>11</v>
      </c>
      <c r="H286" s="14"/>
      <c r="I286" s="14">
        <v>7.0000000000000007E-2</v>
      </c>
      <c r="J286" s="17">
        <v>1</v>
      </c>
      <c r="K286" s="5" t="s">
        <v>14</v>
      </c>
      <c r="L286" s="17" t="str">
        <f>VLOOKUP(I286,Güteklasse!$B$4:$C$8,2)</f>
        <v>A</v>
      </c>
      <c r="M286" s="5" t="str">
        <f>VLOOKUP(K286,Händleradressen!$B$3:$E$6,4,0)</f>
        <v>München</v>
      </c>
      <c r="N286" s="16">
        <f t="shared" si="12"/>
        <v>177.16</v>
      </c>
      <c r="O286" s="16">
        <f t="shared" si="13"/>
        <v>66916.875199999995</v>
      </c>
      <c r="P286" s="16">
        <f t="shared" si="14"/>
        <v>67094.035199999998</v>
      </c>
    </row>
    <row r="287" spans="1:16" x14ac:dyDescent="0.25">
      <c r="A287" s="5" t="s">
        <v>17</v>
      </c>
      <c r="B287" s="5" t="s">
        <v>15</v>
      </c>
      <c r="C287" s="5" t="s">
        <v>13</v>
      </c>
      <c r="D287" s="5" t="s">
        <v>7</v>
      </c>
      <c r="E287" s="15">
        <v>29</v>
      </c>
      <c r="F287" s="16">
        <v>52.55</v>
      </c>
      <c r="G287" s="14" t="s">
        <v>11</v>
      </c>
      <c r="H287" s="14"/>
      <c r="I287" s="14">
        <v>0.39</v>
      </c>
      <c r="J287" s="17">
        <v>4</v>
      </c>
      <c r="K287" s="5" t="s">
        <v>14</v>
      </c>
      <c r="L287" s="17" t="str">
        <f>VLOOKUP(I287,Güteklasse!$B$4:$C$8,2)</f>
        <v>B</v>
      </c>
      <c r="M287" s="5" t="str">
        <f>VLOOKUP(K287,Händleradressen!$B$3:$E$6,4,0)</f>
        <v>München</v>
      </c>
      <c r="N287" s="16">
        <f t="shared" si="12"/>
        <v>1523.9499999999998</v>
      </c>
      <c r="O287" s="16">
        <f t="shared" si="13"/>
        <v>575626.39399999985</v>
      </c>
      <c r="P287" s="16">
        <f t="shared" si="14"/>
        <v>577150.34399999981</v>
      </c>
    </row>
    <row r="288" spans="1:16" x14ac:dyDescent="0.25">
      <c r="A288" s="5" t="s">
        <v>17</v>
      </c>
      <c r="B288" s="5" t="s">
        <v>15</v>
      </c>
      <c r="C288" s="5" t="s">
        <v>10</v>
      </c>
      <c r="D288" s="5" t="s">
        <v>7</v>
      </c>
      <c r="E288" s="15">
        <v>46</v>
      </c>
      <c r="F288" s="16">
        <v>48.31</v>
      </c>
      <c r="G288" s="14"/>
      <c r="H288" s="14" t="s">
        <v>11</v>
      </c>
      <c r="I288" s="14">
        <v>0.44</v>
      </c>
      <c r="J288" s="17">
        <v>5</v>
      </c>
      <c r="K288" s="5" t="s">
        <v>12</v>
      </c>
      <c r="L288" s="17" t="str">
        <f>VLOOKUP(I288,Güteklasse!$B$4:$C$8,2)</f>
        <v>B</v>
      </c>
      <c r="M288" s="5" t="str">
        <f>VLOOKUP(K288,Händleradressen!$B$3:$E$6,4,0)</f>
        <v>Hamburg</v>
      </c>
      <c r="N288" s="16">
        <f t="shared" si="12"/>
        <v>2222.2600000000002</v>
      </c>
      <c r="O288" s="16">
        <f t="shared" si="13"/>
        <v>839392.04720000003</v>
      </c>
      <c r="P288" s="16">
        <f t="shared" si="14"/>
        <v>841614.30720000004</v>
      </c>
    </row>
    <row r="289" spans="1:16" x14ac:dyDescent="0.25">
      <c r="A289" s="5" t="s">
        <v>17</v>
      </c>
      <c r="B289" s="5" t="s">
        <v>5</v>
      </c>
      <c r="C289" s="5" t="s">
        <v>13</v>
      </c>
      <c r="D289" s="5" t="s">
        <v>7</v>
      </c>
      <c r="E289" s="15">
        <v>27</v>
      </c>
      <c r="F289" s="16">
        <v>45.81</v>
      </c>
      <c r="G289" s="14" t="s">
        <v>11</v>
      </c>
      <c r="H289" s="14"/>
      <c r="I289" s="14">
        <v>0.48</v>
      </c>
      <c r="J289" s="17">
        <v>4</v>
      </c>
      <c r="K289" s="5" t="s">
        <v>4</v>
      </c>
      <c r="L289" s="17" t="str">
        <f>VLOOKUP(I289,Güteklasse!$B$4:$C$8,2)</f>
        <v>C</v>
      </c>
      <c r="M289" s="5" t="str">
        <f>VLOOKUP(K289,Händleradressen!$B$3:$E$6,4,0)</f>
        <v>Köln</v>
      </c>
      <c r="N289" s="16">
        <f t="shared" si="12"/>
        <v>1236.8700000000001</v>
      </c>
      <c r="O289" s="16">
        <f t="shared" si="13"/>
        <v>467190.53639999998</v>
      </c>
      <c r="P289" s="16">
        <f t="shared" si="14"/>
        <v>468427.40639999998</v>
      </c>
    </row>
    <row r="290" spans="1:16" x14ac:dyDescent="0.25">
      <c r="A290" s="5" t="s">
        <v>17</v>
      </c>
      <c r="B290" s="5" t="s">
        <v>15</v>
      </c>
      <c r="C290" s="5" t="s">
        <v>13</v>
      </c>
      <c r="D290" s="5" t="s">
        <v>7</v>
      </c>
      <c r="E290" s="15">
        <v>32</v>
      </c>
      <c r="F290" s="16">
        <v>49.1</v>
      </c>
      <c r="G290" s="14" t="s">
        <v>11</v>
      </c>
      <c r="H290" s="14" t="s">
        <v>11</v>
      </c>
      <c r="I290" s="14">
        <v>0.21</v>
      </c>
      <c r="J290" s="17">
        <v>3</v>
      </c>
      <c r="K290" s="5" t="s">
        <v>4</v>
      </c>
      <c r="L290" s="17" t="str">
        <f>VLOOKUP(I290,Güteklasse!$B$4:$C$8,2)</f>
        <v>A</v>
      </c>
      <c r="M290" s="5" t="str">
        <f>VLOOKUP(K290,Händleradressen!$B$3:$E$6,4,0)</f>
        <v>Köln</v>
      </c>
      <c r="N290" s="16">
        <f t="shared" si="12"/>
        <v>1571.2</v>
      </c>
      <c r="O290" s="16">
        <f t="shared" si="13"/>
        <v>593473.66399999999</v>
      </c>
      <c r="P290" s="16">
        <f t="shared" si="14"/>
        <v>595044.86399999994</v>
      </c>
    </row>
    <row r="291" spans="1:16" x14ac:dyDescent="0.25">
      <c r="A291" s="5" t="s">
        <v>17</v>
      </c>
      <c r="B291" s="5" t="s">
        <v>5</v>
      </c>
      <c r="C291" s="5" t="s">
        <v>2</v>
      </c>
      <c r="D291" s="5" t="s">
        <v>7</v>
      </c>
      <c r="E291" s="15">
        <v>48</v>
      </c>
      <c r="F291" s="16">
        <v>46.15</v>
      </c>
      <c r="G291" s="14"/>
      <c r="H291" s="14" t="s">
        <v>11</v>
      </c>
      <c r="I291" s="14">
        <v>0.16</v>
      </c>
      <c r="J291" s="17">
        <v>2</v>
      </c>
      <c r="K291" s="5" t="s">
        <v>8</v>
      </c>
      <c r="L291" s="17" t="str">
        <f>VLOOKUP(I291,Güteklasse!$B$4:$C$8,2)</f>
        <v>A</v>
      </c>
      <c r="M291" s="5" t="str">
        <f>VLOOKUP(K291,Händleradressen!$B$3:$E$6,4,0)</f>
        <v>Düsseldorf</v>
      </c>
      <c r="N291" s="16">
        <f t="shared" si="12"/>
        <v>2215.1999999999998</v>
      </c>
      <c r="O291" s="16">
        <f t="shared" si="13"/>
        <v>836725.34399999981</v>
      </c>
      <c r="P291" s="16">
        <f t="shared" si="14"/>
        <v>838940.54399999976</v>
      </c>
    </row>
    <row r="292" spans="1:16" x14ac:dyDescent="0.25">
      <c r="A292" s="5" t="s">
        <v>17</v>
      </c>
      <c r="B292" s="5" t="s">
        <v>9</v>
      </c>
      <c r="C292" s="5" t="s">
        <v>6</v>
      </c>
      <c r="D292" s="5" t="s">
        <v>3</v>
      </c>
      <c r="E292" s="15">
        <v>923</v>
      </c>
      <c r="F292" s="16">
        <v>0.62</v>
      </c>
      <c r="G292" s="14" t="s">
        <v>11</v>
      </c>
      <c r="H292" s="14"/>
      <c r="I292" s="14">
        <v>0.85</v>
      </c>
      <c r="J292" s="17">
        <v>4</v>
      </c>
      <c r="K292" s="5" t="s">
        <v>8</v>
      </c>
      <c r="L292" s="17" t="str">
        <f>VLOOKUP(I292,Güteklasse!$B$4:$C$8,2)</f>
        <v>D</v>
      </c>
      <c r="M292" s="5" t="str">
        <f>VLOOKUP(K292,Händleradressen!$B$3:$E$6,4,0)</f>
        <v>Düsseldorf</v>
      </c>
      <c r="N292" s="16">
        <f t="shared" si="12"/>
        <v>572.26</v>
      </c>
      <c r="O292" s="16">
        <f t="shared" si="13"/>
        <v>216154.04719999997</v>
      </c>
      <c r="P292" s="16">
        <f t="shared" si="14"/>
        <v>216726.30719999998</v>
      </c>
    </row>
    <row r="293" spans="1:16" x14ac:dyDescent="0.25">
      <c r="A293" s="5" t="s">
        <v>17</v>
      </c>
      <c r="B293" s="5" t="s">
        <v>1</v>
      </c>
      <c r="C293" s="5" t="s">
        <v>10</v>
      </c>
      <c r="D293" s="5" t="s">
        <v>3</v>
      </c>
      <c r="E293" s="15">
        <v>348</v>
      </c>
      <c r="F293" s="16">
        <v>0.15</v>
      </c>
      <c r="G293" s="14"/>
      <c r="H293" s="14"/>
      <c r="I293" s="14">
        <v>0.39</v>
      </c>
      <c r="J293" s="17">
        <v>3</v>
      </c>
      <c r="K293" s="5" t="s">
        <v>14</v>
      </c>
      <c r="L293" s="17" t="str">
        <f>VLOOKUP(I293,Güteklasse!$B$4:$C$8,2)</f>
        <v>B</v>
      </c>
      <c r="M293" s="5" t="str">
        <f>VLOOKUP(K293,Händleradressen!$B$3:$E$6,4,0)</f>
        <v>München</v>
      </c>
      <c r="N293" s="16">
        <f t="shared" si="12"/>
        <v>52.199999999999996</v>
      </c>
      <c r="O293" s="16">
        <f t="shared" si="13"/>
        <v>19716.983999999997</v>
      </c>
      <c r="P293" s="16">
        <f t="shared" si="14"/>
        <v>19769.183999999997</v>
      </c>
    </row>
    <row r="294" spans="1:16" x14ac:dyDescent="0.25">
      <c r="A294" s="5" t="s">
        <v>17</v>
      </c>
      <c r="B294" s="5" t="s">
        <v>15</v>
      </c>
      <c r="C294" s="5" t="s">
        <v>16</v>
      </c>
      <c r="D294" s="5" t="s">
        <v>3</v>
      </c>
      <c r="E294" s="15">
        <v>480</v>
      </c>
      <c r="F294" s="16">
        <v>0.22</v>
      </c>
      <c r="G294" s="14" t="s">
        <v>11</v>
      </c>
      <c r="H294" s="14"/>
      <c r="I294" s="14">
        <v>0.39</v>
      </c>
      <c r="J294" s="17">
        <v>1</v>
      </c>
      <c r="K294" s="5" t="s">
        <v>12</v>
      </c>
      <c r="L294" s="17" t="str">
        <f>VLOOKUP(I294,Güteklasse!$B$4:$C$8,2)</f>
        <v>B</v>
      </c>
      <c r="M294" s="5" t="str">
        <f>VLOOKUP(K294,Händleradressen!$B$3:$E$6,4,0)</f>
        <v>Hamburg</v>
      </c>
      <c r="N294" s="16">
        <f t="shared" si="12"/>
        <v>105.6</v>
      </c>
      <c r="O294" s="16">
        <f t="shared" si="13"/>
        <v>39887.231999999996</v>
      </c>
      <c r="P294" s="16">
        <f t="shared" si="14"/>
        <v>39992.831999999995</v>
      </c>
    </row>
    <row r="295" spans="1:16" x14ac:dyDescent="0.25">
      <c r="A295" s="5" t="s">
        <v>17</v>
      </c>
      <c r="B295" s="5" t="s">
        <v>9</v>
      </c>
      <c r="C295" s="5" t="s">
        <v>2</v>
      </c>
      <c r="D295" s="5" t="s">
        <v>7</v>
      </c>
      <c r="E295" s="15">
        <v>50</v>
      </c>
      <c r="F295" s="16">
        <v>46.3</v>
      </c>
      <c r="G295" s="14" t="s">
        <v>11</v>
      </c>
      <c r="H295" s="14" t="s">
        <v>11</v>
      </c>
      <c r="I295" s="14">
        <v>0.21</v>
      </c>
      <c r="J295" s="17">
        <v>3</v>
      </c>
      <c r="K295" s="5" t="s">
        <v>12</v>
      </c>
      <c r="L295" s="17" t="str">
        <f>VLOOKUP(I295,Güteklasse!$B$4:$C$8,2)</f>
        <v>A</v>
      </c>
      <c r="M295" s="5" t="str">
        <f>VLOOKUP(K295,Händleradressen!$B$3:$E$6,4,0)</f>
        <v>Hamburg</v>
      </c>
      <c r="N295" s="16">
        <f t="shared" si="12"/>
        <v>2315</v>
      </c>
      <c r="O295" s="16">
        <f t="shared" si="13"/>
        <v>874421.79999999993</v>
      </c>
      <c r="P295" s="16">
        <f t="shared" si="14"/>
        <v>876736.79999999993</v>
      </c>
    </row>
    <row r="296" spans="1:16" x14ac:dyDescent="0.25">
      <c r="A296" s="5" t="s">
        <v>17</v>
      </c>
      <c r="B296" s="5" t="s">
        <v>9</v>
      </c>
      <c r="C296" s="5" t="s">
        <v>6</v>
      </c>
      <c r="D296" s="5" t="s">
        <v>3</v>
      </c>
      <c r="E296" s="15">
        <v>29</v>
      </c>
      <c r="F296" s="16">
        <v>0.35</v>
      </c>
      <c r="G296" s="14" t="s">
        <v>11</v>
      </c>
      <c r="H296" s="14"/>
      <c r="I296" s="14">
        <v>0.22</v>
      </c>
      <c r="J296" s="17">
        <v>2</v>
      </c>
      <c r="K296" s="5" t="s">
        <v>8</v>
      </c>
      <c r="L296" s="17" t="str">
        <f>VLOOKUP(I296,Güteklasse!$B$4:$C$8,2)</f>
        <v>A</v>
      </c>
      <c r="M296" s="5" t="str">
        <f>VLOOKUP(K296,Händleradressen!$B$3:$E$6,4,0)</f>
        <v>Düsseldorf</v>
      </c>
      <c r="N296" s="16">
        <f t="shared" si="12"/>
        <v>10.149999999999999</v>
      </c>
      <c r="O296" s="16">
        <f t="shared" si="13"/>
        <v>3833.8579999999993</v>
      </c>
      <c r="P296" s="16">
        <f t="shared" si="14"/>
        <v>3844.0079999999994</v>
      </c>
    </row>
    <row r="297" spans="1:16" x14ac:dyDescent="0.25">
      <c r="A297" s="5" t="s">
        <v>17</v>
      </c>
      <c r="B297" s="5" t="s">
        <v>9</v>
      </c>
      <c r="C297" s="5" t="s">
        <v>10</v>
      </c>
      <c r="D297" s="5" t="s">
        <v>7</v>
      </c>
      <c r="E297" s="15">
        <v>27</v>
      </c>
      <c r="F297" s="16">
        <v>54.23</v>
      </c>
      <c r="G297" s="14" t="s">
        <v>11</v>
      </c>
      <c r="H297" s="14"/>
      <c r="I297" s="14">
        <v>0.95</v>
      </c>
      <c r="J297" s="17">
        <v>4</v>
      </c>
      <c r="K297" s="5" t="s">
        <v>12</v>
      </c>
      <c r="L297" s="17" t="str">
        <f>VLOOKUP(I297,Güteklasse!$B$4:$C$8,2)</f>
        <v>E</v>
      </c>
      <c r="M297" s="5" t="str">
        <f>VLOOKUP(K297,Händleradressen!$B$3:$E$6,4,0)</f>
        <v>Hamburg</v>
      </c>
      <c r="N297" s="16">
        <f t="shared" si="12"/>
        <v>1464.2099999999998</v>
      </c>
      <c r="O297" s="16">
        <f t="shared" si="13"/>
        <v>553061.40119999985</v>
      </c>
      <c r="P297" s="16">
        <f t="shared" si="14"/>
        <v>554525.61119999981</v>
      </c>
    </row>
    <row r="298" spans="1:16" x14ac:dyDescent="0.25">
      <c r="A298" s="5" t="s">
        <v>17</v>
      </c>
      <c r="B298" s="5" t="s">
        <v>15</v>
      </c>
      <c r="C298" s="5" t="s">
        <v>13</v>
      </c>
      <c r="D298" s="5" t="s">
        <v>3</v>
      </c>
      <c r="E298" s="15">
        <v>538</v>
      </c>
      <c r="F298" s="16">
        <v>0.41</v>
      </c>
      <c r="G298" s="14" t="s">
        <v>11</v>
      </c>
      <c r="H298" s="14"/>
      <c r="I298" s="14">
        <v>0.94</v>
      </c>
      <c r="J298" s="17">
        <v>2</v>
      </c>
      <c r="K298" s="5" t="s">
        <v>4</v>
      </c>
      <c r="L298" s="17" t="str">
        <f>VLOOKUP(I298,Güteklasse!$B$4:$C$8,2)</f>
        <v>E</v>
      </c>
      <c r="M298" s="5" t="str">
        <f>VLOOKUP(K298,Händleradressen!$B$3:$E$6,4,0)</f>
        <v>Köln</v>
      </c>
      <c r="N298" s="16">
        <f t="shared" si="12"/>
        <v>220.57999999999998</v>
      </c>
      <c r="O298" s="16">
        <f t="shared" si="13"/>
        <v>83317.477599999984</v>
      </c>
      <c r="P298" s="16">
        <f t="shared" si="14"/>
        <v>83538.057599999986</v>
      </c>
    </row>
    <row r="299" spans="1:16" x14ac:dyDescent="0.25">
      <c r="A299" s="5" t="s">
        <v>17</v>
      </c>
      <c r="B299" s="5" t="s">
        <v>5</v>
      </c>
      <c r="C299" s="5" t="s">
        <v>2</v>
      </c>
      <c r="D299" s="5" t="s">
        <v>7</v>
      </c>
      <c r="E299" s="15">
        <v>42</v>
      </c>
      <c r="F299" s="16">
        <v>53.26</v>
      </c>
      <c r="G299" s="14" t="s">
        <v>11</v>
      </c>
      <c r="H299" s="14" t="s">
        <v>11</v>
      </c>
      <c r="I299" s="14">
        <v>7.0000000000000007E-2</v>
      </c>
      <c r="J299" s="17">
        <v>1</v>
      </c>
      <c r="K299" s="5" t="s">
        <v>8</v>
      </c>
      <c r="L299" s="17" t="str">
        <f>VLOOKUP(I299,Güteklasse!$B$4:$C$8,2)</f>
        <v>A</v>
      </c>
      <c r="M299" s="5" t="str">
        <f>VLOOKUP(K299,Händleradressen!$B$3:$E$6,4,0)</f>
        <v>Düsseldorf</v>
      </c>
      <c r="N299" s="16">
        <f t="shared" si="12"/>
        <v>2236.92</v>
      </c>
      <c r="O299" s="16">
        <f t="shared" si="13"/>
        <v>844929.42239999992</v>
      </c>
      <c r="P299" s="16">
        <f t="shared" si="14"/>
        <v>847166.34239999996</v>
      </c>
    </row>
    <row r="300" spans="1:16" x14ac:dyDescent="0.25">
      <c r="A300" s="5" t="s">
        <v>17</v>
      </c>
      <c r="B300" s="5" t="s">
        <v>15</v>
      </c>
      <c r="C300" s="5" t="s">
        <v>6</v>
      </c>
      <c r="D300" s="5" t="s">
        <v>3</v>
      </c>
      <c r="E300" s="15">
        <v>672</v>
      </c>
      <c r="F300" s="16">
        <v>0.72</v>
      </c>
      <c r="G300" s="14" t="s">
        <v>11</v>
      </c>
      <c r="H300" s="14"/>
      <c r="I300" s="14">
        <v>0.28999999999999998</v>
      </c>
      <c r="J300" s="17">
        <v>4</v>
      </c>
      <c r="K300" s="5" t="s">
        <v>8</v>
      </c>
      <c r="L300" s="17" t="str">
        <f>VLOOKUP(I300,Güteklasse!$B$4:$C$8,2)</f>
        <v>A</v>
      </c>
      <c r="M300" s="5" t="str">
        <f>VLOOKUP(K300,Händleradressen!$B$3:$E$6,4,0)</f>
        <v>Düsseldorf</v>
      </c>
      <c r="N300" s="16">
        <f t="shared" si="12"/>
        <v>483.84</v>
      </c>
      <c r="O300" s="16">
        <f t="shared" si="13"/>
        <v>182756.04479999997</v>
      </c>
      <c r="P300" s="16">
        <f t="shared" si="14"/>
        <v>183239.88479999997</v>
      </c>
    </row>
    <row r="301" spans="1:16" x14ac:dyDescent="0.25">
      <c r="A301" s="5" t="s">
        <v>17</v>
      </c>
      <c r="B301" s="5" t="s">
        <v>5</v>
      </c>
      <c r="C301" s="5" t="s">
        <v>16</v>
      </c>
      <c r="D301" s="5" t="s">
        <v>3</v>
      </c>
      <c r="E301" s="15">
        <v>997</v>
      </c>
      <c r="F301" s="16">
        <v>0.34</v>
      </c>
      <c r="G301" s="14"/>
      <c r="H301" s="14"/>
      <c r="I301" s="14">
        <v>0</v>
      </c>
      <c r="J301" s="17">
        <v>5</v>
      </c>
      <c r="K301" s="5" t="s">
        <v>4</v>
      </c>
      <c r="L301" s="17" t="str">
        <f>VLOOKUP(I301,Güteklasse!$B$4:$C$8,2)</f>
        <v>A</v>
      </c>
      <c r="M301" s="5" t="str">
        <f>VLOOKUP(K301,Händleradressen!$B$3:$E$6,4,0)</f>
        <v>Köln</v>
      </c>
      <c r="N301" s="16">
        <f t="shared" si="12"/>
        <v>338.98</v>
      </c>
      <c r="O301" s="16">
        <f t="shared" si="13"/>
        <v>128039.52559999999</v>
      </c>
      <c r="P301" s="16">
        <f t="shared" si="14"/>
        <v>128378.50559999999</v>
      </c>
    </row>
    <row r="302" spans="1:16" x14ac:dyDescent="0.25">
      <c r="A302" s="5" t="s">
        <v>17</v>
      </c>
      <c r="B302" s="5" t="s">
        <v>15</v>
      </c>
      <c r="C302" s="5" t="s">
        <v>13</v>
      </c>
      <c r="D302" s="5" t="s">
        <v>7</v>
      </c>
      <c r="E302" s="15">
        <v>25</v>
      </c>
      <c r="F302" s="16">
        <v>49.13</v>
      </c>
      <c r="G302" s="14" t="s">
        <v>11</v>
      </c>
      <c r="H302" s="14" t="s">
        <v>11</v>
      </c>
      <c r="I302" s="14">
        <v>0.18</v>
      </c>
      <c r="J302" s="17">
        <v>4</v>
      </c>
      <c r="K302" s="5" t="s">
        <v>12</v>
      </c>
      <c r="L302" s="17" t="str">
        <f>VLOOKUP(I302,Güteklasse!$B$4:$C$8,2)</f>
        <v>A</v>
      </c>
      <c r="M302" s="5" t="str">
        <f>VLOOKUP(K302,Händleradressen!$B$3:$E$6,4,0)</f>
        <v>Hamburg</v>
      </c>
      <c r="N302" s="16">
        <f t="shared" si="12"/>
        <v>1228.25</v>
      </c>
      <c r="O302" s="16">
        <f t="shared" si="13"/>
        <v>463934.58999999997</v>
      </c>
      <c r="P302" s="16">
        <f t="shared" si="14"/>
        <v>465162.83999999997</v>
      </c>
    </row>
    <row r="303" spans="1:16" x14ac:dyDescent="0.25">
      <c r="A303" s="5" t="s">
        <v>17</v>
      </c>
      <c r="B303" s="5" t="s">
        <v>5</v>
      </c>
      <c r="C303" s="5" t="s">
        <v>2</v>
      </c>
      <c r="D303" s="5" t="s">
        <v>7</v>
      </c>
      <c r="E303" s="15">
        <v>35</v>
      </c>
      <c r="F303" s="16">
        <v>46.79</v>
      </c>
      <c r="G303" s="14" t="s">
        <v>11</v>
      </c>
      <c r="H303" s="14" t="s">
        <v>11</v>
      </c>
      <c r="I303" s="14">
        <v>0.41</v>
      </c>
      <c r="J303" s="17">
        <v>3</v>
      </c>
      <c r="K303" s="5" t="s">
        <v>14</v>
      </c>
      <c r="L303" s="17" t="str">
        <f>VLOOKUP(I303,Güteklasse!$B$4:$C$8,2)</f>
        <v>B</v>
      </c>
      <c r="M303" s="5" t="str">
        <f>VLOOKUP(K303,Händleradressen!$B$3:$E$6,4,0)</f>
        <v>München</v>
      </c>
      <c r="N303" s="16">
        <f t="shared" si="12"/>
        <v>1637.6499999999999</v>
      </c>
      <c r="O303" s="16">
        <f t="shared" si="13"/>
        <v>618573.15799999994</v>
      </c>
      <c r="P303" s="16">
        <f t="shared" si="14"/>
        <v>620210.80799999996</v>
      </c>
    </row>
    <row r="304" spans="1:16" x14ac:dyDescent="0.25">
      <c r="A304" s="5" t="s">
        <v>17</v>
      </c>
      <c r="B304" s="5" t="s">
        <v>15</v>
      </c>
      <c r="C304" s="5" t="s">
        <v>6</v>
      </c>
      <c r="D304" s="5" t="s">
        <v>7</v>
      </c>
      <c r="E304" s="15">
        <v>21</v>
      </c>
      <c r="F304" s="16">
        <v>50.43</v>
      </c>
      <c r="G304" s="14" t="s">
        <v>11</v>
      </c>
      <c r="H304" s="14" t="s">
        <v>11</v>
      </c>
      <c r="I304" s="14">
        <v>0.37</v>
      </c>
      <c r="J304" s="17">
        <v>2</v>
      </c>
      <c r="K304" s="5" t="s">
        <v>14</v>
      </c>
      <c r="L304" s="17" t="str">
        <f>VLOOKUP(I304,Güteklasse!$B$4:$C$8,2)</f>
        <v>B</v>
      </c>
      <c r="M304" s="5" t="str">
        <f>VLOOKUP(K304,Händleradressen!$B$3:$E$6,4,0)</f>
        <v>München</v>
      </c>
      <c r="N304" s="16">
        <f t="shared" si="12"/>
        <v>1059.03</v>
      </c>
      <c r="O304" s="16">
        <f t="shared" si="13"/>
        <v>400016.81159999996</v>
      </c>
      <c r="P304" s="16">
        <f t="shared" si="14"/>
        <v>401075.84159999999</v>
      </c>
    </row>
    <row r="305" spans="1:16" x14ac:dyDescent="0.25">
      <c r="A305" s="5" t="s">
        <v>17</v>
      </c>
      <c r="B305" s="5" t="s">
        <v>9</v>
      </c>
      <c r="C305" s="5" t="s">
        <v>16</v>
      </c>
      <c r="D305" s="5" t="s">
        <v>3</v>
      </c>
      <c r="E305" s="15">
        <v>815</v>
      </c>
      <c r="F305" s="16">
        <v>0.54</v>
      </c>
      <c r="G305" s="14" t="s">
        <v>11</v>
      </c>
      <c r="H305" s="14"/>
      <c r="I305" s="14">
        <v>0.73</v>
      </c>
      <c r="J305" s="17">
        <v>4</v>
      </c>
      <c r="K305" s="5" t="s">
        <v>4</v>
      </c>
      <c r="L305" s="17" t="str">
        <f>VLOOKUP(I305,Güteklasse!$B$4:$C$8,2)</f>
        <v>D</v>
      </c>
      <c r="M305" s="5" t="str">
        <f>VLOOKUP(K305,Händleradressen!$B$3:$E$6,4,0)</f>
        <v>Köln</v>
      </c>
      <c r="N305" s="16">
        <f t="shared" si="12"/>
        <v>440.1</v>
      </c>
      <c r="O305" s="16">
        <f t="shared" si="13"/>
        <v>166234.57199999999</v>
      </c>
      <c r="P305" s="16">
        <f t="shared" si="14"/>
        <v>166674.67199999999</v>
      </c>
    </row>
    <row r="306" spans="1:16" x14ac:dyDescent="0.25">
      <c r="A306" s="5" t="s">
        <v>17</v>
      </c>
      <c r="B306" s="5" t="s">
        <v>1</v>
      </c>
      <c r="C306" s="5" t="s">
        <v>13</v>
      </c>
      <c r="D306" s="5" t="s">
        <v>7</v>
      </c>
      <c r="E306" s="15">
        <v>21</v>
      </c>
      <c r="F306" s="16">
        <v>50.09</v>
      </c>
      <c r="G306" s="14" t="s">
        <v>11</v>
      </c>
      <c r="H306" s="14"/>
      <c r="I306" s="14">
        <v>0.36</v>
      </c>
      <c r="J306" s="17">
        <v>3</v>
      </c>
      <c r="K306" s="5" t="s">
        <v>8</v>
      </c>
      <c r="L306" s="17" t="str">
        <f>VLOOKUP(I306,Güteklasse!$B$4:$C$8,2)</f>
        <v>B</v>
      </c>
      <c r="M306" s="5" t="str">
        <f>VLOOKUP(K306,Händleradressen!$B$3:$E$6,4,0)</f>
        <v>Düsseldorf</v>
      </c>
      <c r="N306" s="16">
        <f t="shared" si="12"/>
        <v>1051.8900000000001</v>
      </c>
      <c r="O306" s="16">
        <f t="shared" si="13"/>
        <v>397319.89079999999</v>
      </c>
      <c r="P306" s="16">
        <f t="shared" si="14"/>
        <v>398371.78080000001</v>
      </c>
    </row>
    <row r="307" spans="1:16" x14ac:dyDescent="0.25">
      <c r="A307" s="5" t="s">
        <v>17</v>
      </c>
      <c r="B307" s="5" t="s">
        <v>1</v>
      </c>
      <c r="C307" s="5" t="s">
        <v>10</v>
      </c>
      <c r="D307" s="5" t="s">
        <v>3</v>
      </c>
      <c r="E307" s="15">
        <v>228</v>
      </c>
      <c r="F307" s="16">
        <v>0.62</v>
      </c>
      <c r="G307" s="14"/>
      <c r="H307" s="14"/>
      <c r="I307" s="14">
        <v>0.01</v>
      </c>
      <c r="J307" s="17">
        <v>1</v>
      </c>
      <c r="K307" s="5" t="s">
        <v>12</v>
      </c>
      <c r="L307" s="17" t="str">
        <f>VLOOKUP(I307,Güteklasse!$B$4:$C$8,2)</f>
        <v>A</v>
      </c>
      <c r="M307" s="5" t="str">
        <f>VLOOKUP(K307,Händleradressen!$B$3:$E$6,4,0)</f>
        <v>Hamburg</v>
      </c>
      <c r="N307" s="16">
        <f t="shared" si="12"/>
        <v>141.35999999999999</v>
      </c>
      <c r="O307" s="16">
        <f t="shared" si="13"/>
        <v>53394.499199999991</v>
      </c>
      <c r="P307" s="16">
        <f t="shared" si="14"/>
        <v>53535.859199999992</v>
      </c>
    </row>
    <row r="308" spans="1:16" x14ac:dyDescent="0.25">
      <c r="A308" s="5" t="s">
        <v>17</v>
      </c>
      <c r="B308" s="5" t="s">
        <v>5</v>
      </c>
      <c r="C308" s="5" t="s">
        <v>13</v>
      </c>
      <c r="D308" s="5" t="s">
        <v>3</v>
      </c>
      <c r="E308" s="15">
        <v>490</v>
      </c>
      <c r="F308" s="16">
        <v>0.68</v>
      </c>
      <c r="G308" s="14"/>
      <c r="H308" s="14"/>
      <c r="I308" s="14">
        <v>0.43</v>
      </c>
      <c r="J308" s="17">
        <v>3</v>
      </c>
      <c r="K308" s="5" t="s">
        <v>14</v>
      </c>
      <c r="L308" s="17" t="str">
        <f>VLOOKUP(I308,Güteklasse!$B$4:$C$8,2)</f>
        <v>B</v>
      </c>
      <c r="M308" s="5" t="str">
        <f>VLOOKUP(K308,Händleradressen!$B$3:$E$6,4,0)</f>
        <v>München</v>
      </c>
      <c r="N308" s="16">
        <f t="shared" si="12"/>
        <v>333.20000000000005</v>
      </c>
      <c r="O308" s="16">
        <f t="shared" si="13"/>
        <v>125856.304</v>
      </c>
      <c r="P308" s="16">
        <f t="shared" si="14"/>
        <v>126189.504</v>
      </c>
    </row>
    <row r="309" spans="1:16" x14ac:dyDescent="0.25">
      <c r="A309" s="5" t="s">
        <v>17</v>
      </c>
      <c r="B309" s="5" t="s">
        <v>9</v>
      </c>
      <c r="C309" s="5" t="s">
        <v>16</v>
      </c>
      <c r="D309" s="5" t="s">
        <v>7</v>
      </c>
      <c r="E309" s="15">
        <v>44</v>
      </c>
      <c r="F309" s="16">
        <v>48.71</v>
      </c>
      <c r="G309" s="14" t="s">
        <v>11</v>
      </c>
      <c r="H309" s="14"/>
      <c r="I309" s="14">
        <v>0.25</v>
      </c>
      <c r="J309" s="17">
        <v>2</v>
      </c>
      <c r="K309" s="5" t="s">
        <v>4</v>
      </c>
      <c r="L309" s="17" t="str">
        <f>VLOOKUP(I309,Güteklasse!$B$4:$C$8,2)</f>
        <v>A</v>
      </c>
      <c r="M309" s="5" t="str">
        <f>VLOOKUP(K309,Händleradressen!$B$3:$E$6,4,0)</f>
        <v>Köln</v>
      </c>
      <c r="N309" s="16">
        <f t="shared" si="12"/>
        <v>2143.2400000000002</v>
      </c>
      <c r="O309" s="16">
        <f t="shared" si="13"/>
        <v>809544.6128</v>
      </c>
      <c r="P309" s="16">
        <f t="shared" si="14"/>
        <v>811687.85279999999</v>
      </c>
    </row>
    <row r="310" spans="1:16" x14ac:dyDescent="0.25">
      <c r="A310" s="5" t="s">
        <v>17</v>
      </c>
      <c r="B310" s="5" t="s">
        <v>9</v>
      </c>
      <c r="C310" s="5" t="s">
        <v>2</v>
      </c>
      <c r="D310" s="5" t="s">
        <v>7</v>
      </c>
      <c r="E310" s="15">
        <v>15</v>
      </c>
      <c r="F310" s="16">
        <v>47.93</v>
      </c>
      <c r="G310" s="14" t="s">
        <v>11</v>
      </c>
      <c r="H310" s="14" t="s">
        <v>11</v>
      </c>
      <c r="I310" s="14">
        <v>0.97</v>
      </c>
      <c r="J310" s="17">
        <v>4</v>
      </c>
      <c r="K310" s="5" t="s">
        <v>4</v>
      </c>
      <c r="L310" s="17" t="str">
        <f>VLOOKUP(I310,Güteklasse!$B$4:$C$8,2)</f>
        <v>E</v>
      </c>
      <c r="M310" s="5" t="str">
        <f>VLOOKUP(K310,Händleradressen!$B$3:$E$6,4,0)</f>
        <v>Köln</v>
      </c>
      <c r="N310" s="16">
        <f t="shared" si="12"/>
        <v>718.95</v>
      </c>
      <c r="O310" s="16">
        <f t="shared" si="13"/>
        <v>271561.79399999999</v>
      </c>
      <c r="P310" s="16">
        <f t="shared" si="14"/>
        <v>272280.74400000001</v>
      </c>
    </row>
    <row r="311" spans="1:16" x14ac:dyDescent="0.25">
      <c r="A311" s="5" t="s">
        <v>17</v>
      </c>
      <c r="B311" s="5" t="s">
        <v>5</v>
      </c>
      <c r="C311" s="5" t="s">
        <v>6</v>
      </c>
      <c r="D311" s="5" t="s">
        <v>7</v>
      </c>
      <c r="E311" s="15">
        <v>8</v>
      </c>
      <c r="F311" s="16">
        <v>50.3</v>
      </c>
      <c r="G311" s="14" t="s">
        <v>11</v>
      </c>
      <c r="H311" s="14" t="s">
        <v>11</v>
      </c>
      <c r="I311" s="14">
        <v>0.94</v>
      </c>
      <c r="J311" s="17">
        <v>2</v>
      </c>
      <c r="K311" s="5" t="s">
        <v>8</v>
      </c>
      <c r="L311" s="17" t="str">
        <f>VLOOKUP(I311,Güteklasse!$B$4:$C$8,2)</f>
        <v>E</v>
      </c>
      <c r="M311" s="5" t="str">
        <f>VLOOKUP(K311,Händleradressen!$B$3:$E$6,4,0)</f>
        <v>Düsseldorf</v>
      </c>
      <c r="N311" s="16">
        <f t="shared" si="12"/>
        <v>402.4</v>
      </c>
      <c r="O311" s="16">
        <f t="shared" si="13"/>
        <v>151994.52799999999</v>
      </c>
      <c r="P311" s="16">
        <f t="shared" si="14"/>
        <v>152396.92799999999</v>
      </c>
    </row>
    <row r="312" spans="1:16" x14ac:dyDescent="0.25">
      <c r="A312" s="5" t="s">
        <v>17</v>
      </c>
      <c r="B312" s="5" t="s">
        <v>15</v>
      </c>
      <c r="C312" s="5" t="s">
        <v>16</v>
      </c>
      <c r="D312" s="5" t="s">
        <v>7</v>
      </c>
      <c r="E312" s="15">
        <v>11</v>
      </c>
      <c r="F312" s="16">
        <v>50.85</v>
      </c>
      <c r="G312" s="14" t="s">
        <v>11</v>
      </c>
      <c r="H312" s="14" t="s">
        <v>11</v>
      </c>
      <c r="I312" s="14">
        <v>0.54</v>
      </c>
      <c r="J312" s="17">
        <v>1</v>
      </c>
      <c r="K312" s="5" t="s">
        <v>8</v>
      </c>
      <c r="L312" s="17" t="str">
        <f>VLOOKUP(I312,Güteklasse!$B$4:$C$8,2)</f>
        <v>C</v>
      </c>
      <c r="M312" s="5" t="str">
        <f>VLOOKUP(K312,Händleradressen!$B$3:$E$6,4,0)</f>
        <v>Düsseldorf</v>
      </c>
      <c r="N312" s="16">
        <f t="shared" si="12"/>
        <v>559.35</v>
      </c>
      <c r="O312" s="16">
        <f t="shared" si="13"/>
        <v>211277.682</v>
      </c>
      <c r="P312" s="16">
        <f t="shared" si="14"/>
        <v>211837.03200000001</v>
      </c>
    </row>
    <row r="313" spans="1:16" x14ac:dyDescent="0.25">
      <c r="A313" s="5" t="s">
        <v>17</v>
      </c>
      <c r="B313" s="5" t="s">
        <v>1</v>
      </c>
      <c r="C313" s="5" t="s">
        <v>13</v>
      </c>
      <c r="D313" s="5" t="s">
        <v>7</v>
      </c>
      <c r="E313" s="15">
        <v>18</v>
      </c>
      <c r="F313" s="16">
        <v>53.76</v>
      </c>
      <c r="G313" s="14" t="s">
        <v>11</v>
      </c>
      <c r="H313" s="14"/>
      <c r="I313" s="14">
        <v>0.4</v>
      </c>
      <c r="J313" s="17">
        <v>4</v>
      </c>
      <c r="K313" s="5" t="s">
        <v>12</v>
      </c>
      <c r="L313" s="17" t="str">
        <f>VLOOKUP(I313,Güteklasse!$B$4:$C$8,2)</f>
        <v>B</v>
      </c>
      <c r="M313" s="5" t="str">
        <f>VLOOKUP(K313,Händleradressen!$B$3:$E$6,4,0)</f>
        <v>Hamburg</v>
      </c>
      <c r="N313" s="16">
        <f t="shared" si="12"/>
        <v>967.68</v>
      </c>
      <c r="O313" s="16">
        <f t="shared" si="13"/>
        <v>365512.08959999995</v>
      </c>
      <c r="P313" s="16">
        <f t="shared" si="14"/>
        <v>366479.76959999994</v>
      </c>
    </row>
    <row r="314" spans="1:16" x14ac:dyDescent="0.25">
      <c r="A314" s="5" t="s">
        <v>17</v>
      </c>
      <c r="B314" s="5" t="s">
        <v>15</v>
      </c>
      <c r="C314" s="5" t="s">
        <v>10</v>
      </c>
      <c r="D314" s="5" t="s">
        <v>3</v>
      </c>
      <c r="E314" s="15">
        <v>478</v>
      </c>
      <c r="F314" s="16">
        <v>0.19</v>
      </c>
      <c r="G314" s="14" t="s">
        <v>11</v>
      </c>
      <c r="H314" s="14"/>
      <c r="I314" s="14">
        <v>0.26</v>
      </c>
      <c r="J314" s="17">
        <v>5</v>
      </c>
      <c r="K314" s="5" t="s">
        <v>4</v>
      </c>
      <c r="L314" s="17" t="str">
        <f>VLOOKUP(I314,Güteklasse!$B$4:$C$8,2)</f>
        <v>A</v>
      </c>
      <c r="M314" s="5" t="str">
        <f>VLOOKUP(K314,Händleradressen!$B$3:$E$6,4,0)</f>
        <v>Köln</v>
      </c>
      <c r="N314" s="16">
        <f t="shared" si="12"/>
        <v>90.820000000000007</v>
      </c>
      <c r="O314" s="16">
        <f t="shared" si="13"/>
        <v>34304.530400000003</v>
      </c>
      <c r="P314" s="16">
        <f t="shared" si="14"/>
        <v>34395.350400000003</v>
      </c>
    </row>
    <row r="315" spans="1:16" x14ac:dyDescent="0.25">
      <c r="A315" s="5" t="s">
        <v>17</v>
      </c>
      <c r="B315" s="5" t="s">
        <v>5</v>
      </c>
      <c r="C315" s="5" t="s">
        <v>13</v>
      </c>
      <c r="D315" s="5" t="s">
        <v>3</v>
      </c>
      <c r="E315" s="15">
        <v>684</v>
      </c>
      <c r="F315" s="16">
        <v>0.75</v>
      </c>
      <c r="G315" s="14"/>
      <c r="H315" s="14"/>
      <c r="I315" s="14">
        <v>0.05</v>
      </c>
      <c r="J315" s="17">
        <v>4</v>
      </c>
      <c r="K315" s="5" t="s">
        <v>12</v>
      </c>
      <c r="L315" s="17" t="str">
        <f>VLOOKUP(I315,Güteklasse!$B$4:$C$8,2)</f>
        <v>A</v>
      </c>
      <c r="M315" s="5" t="str">
        <f>VLOOKUP(K315,Händleradressen!$B$3:$E$6,4,0)</f>
        <v>Hamburg</v>
      </c>
      <c r="N315" s="16">
        <f t="shared" si="12"/>
        <v>513</v>
      </c>
      <c r="O315" s="16">
        <f t="shared" si="13"/>
        <v>193770.36</v>
      </c>
      <c r="P315" s="16">
        <f t="shared" si="14"/>
        <v>194283.36</v>
      </c>
    </row>
    <row r="316" spans="1:16" x14ac:dyDescent="0.25">
      <c r="A316" s="5" t="s">
        <v>17</v>
      </c>
      <c r="B316" s="5" t="s">
        <v>5</v>
      </c>
      <c r="C316" s="5" t="s">
        <v>13</v>
      </c>
      <c r="D316" s="5" t="s">
        <v>3</v>
      </c>
      <c r="E316" s="15">
        <v>614</v>
      </c>
      <c r="F316" s="16">
        <v>0.78</v>
      </c>
      <c r="G316" s="14" t="s">
        <v>11</v>
      </c>
      <c r="H316" s="14"/>
      <c r="I316" s="14">
        <v>0.5</v>
      </c>
      <c r="J316" s="17">
        <v>3</v>
      </c>
      <c r="K316" s="5" t="s">
        <v>4</v>
      </c>
      <c r="L316" s="17" t="str">
        <f>VLOOKUP(I316,Güteklasse!$B$4:$C$8,2)</f>
        <v>C</v>
      </c>
      <c r="M316" s="5" t="str">
        <f>VLOOKUP(K316,Händleradressen!$B$3:$E$6,4,0)</f>
        <v>Köln</v>
      </c>
      <c r="N316" s="16">
        <f t="shared" si="12"/>
        <v>478.92</v>
      </c>
      <c r="O316" s="16">
        <f t="shared" si="13"/>
        <v>180897.6624</v>
      </c>
      <c r="P316" s="16">
        <f t="shared" si="14"/>
        <v>181376.58240000001</v>
      </c>
    </row>
    <row r="317" spans="1:16" x14ac:dyDescent="0.25">
      <c r="A317" s="5" t="s">
        <v>17</v>
      </c>
      <c r="B317" s="5" t="s">
        <v>9</v>
      </c>
      <c r="C317" s="5" t="s">
        <v>2</v>
      </c>
      <c r="D317" s="5" t="s">
        <v>3</v>
      </c>
      <c r="E317" s="15">
        <v>162</v>
      </c>
      <c r="F317" s="16">
        <v>0.81</v>
      </c>
      <c r="G317" s="14" t="s">
        <v>11</v>
      </c>
      <c r="H317" s="14"/>
      <c r="I317" s="14">
        <v>0.88</v>
      </c>
      <c r="J317" s="17">
        <v>2</v>
      </c>
      <c r="K317" s="5" t="s">
        <v>8</v>
      </c>
      <c r="L317" s="17" t="str">
        <f>VLOOKUP(I317,Güteklasse!$B$4:$C$8,2)</f>
        <v>D</v>
      </c>
      <c r="M317" s="5" t="str">
        <f>VLOOKUP(K317,Händleradressen!$B$3:$E$6,4,0)</f>
        <v>Düsseldorf</v>
      </c>
      <c r="N317" s="16">
        <f t="shared" si="12"/>
        <v>131.22</v>
      </c>
      <c r="O317" s="16">
        <f t="shared" si="13"/>
        <v>49564.418399999995</v>
      </c>
      <c r="P317" s="16">
        <f t="shared" si="14"/>
        <v>49695.638399999996</v>
      </c>
    </row>
    <row r="318" spans="1:16" x14ac:dyDescent="0.25">
      <c r="A318" s="5" t="s">
        <v>17</v>
      </c>
      <c r="B318" s="5" t="s">
        <v>15</v>
      </c>
      <c r="C318" s="5" t="s">
        <v>6</v>
      </c>
      <c r="D318" s="5" t="s">
        <v>7</v>
      </c>
      <c r="E318" s="15">
        <v>10</v>
      </c>
      <c r="F318" s="16">
        <v>54.57</v>
      </c>
      <c r="G318" s="14" t="s">
        <v>11</v>
      </c>
      <c r="H318" s="14"/>
      <c r="I318" s="14">
        <v>0.98</v>
      </c>
      <c r="J318" s="17">
        <v>4</v>
      </c>
      <c r="K318" s="5" t="s">
        <v>12</v>
      </c>
      <c r="L318" s="17" t="str">
        <f>VLOOKUP(I318,Güteklasse!$B$4:$C$8,2)</f>
        <v>E</v>
      </c>
      <c r="M318" s="5" t="str">
        <f>VLOOKUP(K318,Händleradressen!$B$3:$E$6,4,0)</f>
        <v>Hamburg</v>
      </c>
      <c r="N318" s="16">
        <f t="shared" si="12"/>
        <v>545.70000000000005</v>
      </c>
      <c r="O318" s="16">
        <f t="shared" si="13"/>
        <v>206121.804</v>
      </c>
      <c r="P318" s="16">
        <f t="shared" si="14"/>
        <v>206667.50400000002</v>
      </c>
    </row>
    <row r="319" spans="1:16" x14ac:dyDescent="0.25">
      <c r="A319" s="5" t="s">
        <v>17</v>
      </c>
      <c r="B319" s="5" t="s">
        <v>15</v>
      </c>
      <c r="C319" s="5" t="s">
        <v>10</v>
      </c>
      <c r="D319" s="5" t="s">
        <v>3</v>
      </c>
      <c r="E319" s="15">
        <v>66</v>
      </c>
      <c r="F319" s="16">
        <v>0.06</v>
      </c>
      <c r="G319" s="14" t="s">
        <v>11</v>
      </c>
      <c r="H319" s="14"/>
      <c r="I319" s="14">
        <v>0.64</v>
      </c>
      <c r="J319" s="17">
        <v>3</v>
      </c>
      <c r="K319" s="5" t="s">
        <v>4</v>
      </c>
      <c r="L319" s="17" t="str">
        <f>VLOOKUP(I319,Güteklasse!$B$4:$C$8,2)</f>
        <v>D</v>
      </c>
      <c r="M319" s="5" t="str">
        <f>VLOOKUP(K319,Händleradressen!$B$3:$E$6,4,0)</f>
        <v>Köln</v>
      </c>
      <c r="N319" s="16">
        <f t="shared" si="12"/>
        <v>3.96</v>
      </c>
      <c r="O319" s="16">
        <f t="shared" si="13"/>
        <v>1495.7711999999999</v>
      </c>
      <c r="P319" s="16">
        <f t="shared" si="14"/>
        <v>1499.7311999999999</v>
      </c>
    </row>
    <row r="320" spans="1:16" x14ac:dyDescent="0.25">
      <c r="A320" s="5" t="s">
        <v>17</v>
      </c>
      <c r="B320" s="5" t="s">
        <v>5</v>
      </c>
      <c r="C320" s="5" t="s">
        <v>16</v>
      </c>
      <c r="D320" s="5" t="s">
        <v>7</v>
      </c>
      <c r="E320" s="15">
        <v>40</v>
      </c>
      <c r="F320" s="16">
        <v>48.8</v>
      </c>
      <c r="G320" s="14" t="s">
        <v>11</v>
      </c>
      <c r="H320" s="14"/>
      <c r="I320" s="14">
        <v>0.72</v>
      </c>
      <c r="J320" s="17">
        <v>1</v>
      </c>
      <c r="K320" s="5" t="s">
        <v>14</v>
      </c>
      <c r="L320" s="17" t="str">
        <f>VLOOKUP(I320,Güteklasse!$B$4:$C$8,2)</f>
        <v>D</v>
      </c>
      <c r="M320" s="5" t="str">
        <f>VLOOKUP(K320,Händleradressen!$B$3:$E$6,4,0)</f>
        <v>München</v>
      </c>
      <c r="N320" s="16">
        <f t="shared" si="12"/>
        <v>1952</v>
      </c>
      <c r="O320" s="16">
        <f t="shared" si="13"/>
        <v>737309.44</v>
      </c>
      <c r="P320" s="16">
        <f t="shared" si="14"/>
        <v>739261.43999999994</v>
      </c>
    </row>
    <row r="321" spans="1:16" x14ac:dyDescent="0.25">
      <c r="A321" s="5" t="s">
        <v>17</v>
      </c>
      <c r="B321" s="5" t="s">
        <v>15</v>
      </c>
      <c r="C321" s="5" t="s">
        <v>2</v>
      </c>
      <c r="D321" s="5" t="s">
        <v>3</v>
      </c>
      <c r="E321" s="15">
        <v>464</v>
      </c>
      <c r="F321" s="16">
        <v>0.12</v>
      </c>
      <c r="G321" s="14"/>
      <c r="H321" s="14"/>
      <c r="I321" s="14">
        <v>0.54</v>
      </c>
      <c r="J321" s="17">
        <v>3</v>
      </c>
      <c r="K321" s="5" t="s">
        <v>14</v>
      </c>
      <c r="L321" s="17" t="str">
        <f>VLOOKUP(I321,Güteklasse!$B$4:$C$8,2)</f>
        <v>C</v>
      </c>
      <c r="M321" s="5" t="str">
        <f>VLOOKUP(K321,Händleradressen!$B$3:$E$6,4,0)</f>
        <v>München</v>
      </c>
      <c r="N321" s="16">
        <f t="shared" ref="N321:N384" si="15">E321*F321</f>
        <v>55.68</v>
      </c>
      <c r="O321" s="16">
        <f t="shared" ref="O321:O384" si="16">N321*$N$1</f>
        <v>21031.4496</v>
      </c>
      <c r="P321" s="16">
        <f t="shared" ref="P321:P384" si="17">N321+O321</f>
        <v>21087.1296</v>
      </c>
    </row>
    <row r="322" spans="1:16" x14ac:dyDescent="0.25">
      <c r="A322" s="5" t="s">
        <v>17</v>
      </c>
      <c r="B322" s="5" t="s">
        <v>15</v>
      </c>
      <c r="C322" s="5" t="s">
        <v>6</v>
      </c>
      <c r="D322" s="5" t="s">
        <v>3</v>
      </c>
      <c r="E322" s="15">
        <v>115</v>
      </c>
      <c r="F322" s="16">
        <v>0.17</v>
      </c>
      <c r="G322" s="14" t="s">
        <v>11</v>
      </c>
      <c r="H322" s="14"/>
      <c r="I322" s="14">
        <v>0.42</v>
      </c>
      <c r="J322" s="17">
        <v>2</v>
      </c>
      <c r="K322" s="5" t="s">
        <v>12</v>
      </c>
      <c r="L322" s="17" t="str">
        <f>VLOOKUP(I322,Güteklasse!$B$4:$C$8,2)</f>
        <v>B</v>
      </c>
      <c r="M322" s="5" t="str">
        <f>VLOOKUP(K322,Händleradressen!$B$3:$E$6,4,0)</f>
        <v>Hamburg</v>
      </c>
      <c r="N322" s="16">
        <f t="shared" si="15"/>
        <v>19.55</v>
      </c>
      <c r="O322" s="16">
        <f t="shared" si="16"/>
        <v>7384.4259999999995</v>
      </c>
      <c r="P322" s="16">
        <f t="shared" si="17"/>
        <v>7403.9759999999997</v>
      </c>
    </row>
    <row r="323" spans="1:16" x14ac:dyDescent="0.25">
      <c r="A323" s="5" t="s">
        <v>17</v>
      </c>
      <c r="B323" s="5" t="s">
        <v>9</v>
      </c>
      <c r="C323" s="5" t="s">
        <v>10</v>
      </c>
      <c r="D323" s="5" t="s">
        <v>3</v>
      </c>
      <c r="E323" s="15">
        <v>48</v>
      </c>
      <c r="F323" s="16">
        <v>0.71</v>
      </c>
      <c r="G323" s="14" t="s">
        <v>11</v>
      </c>
      <c r="H323" s="14"/>
      <c r="I323" s="14">
        <v>0.43</v>
      </c>
      <c r="J323" s="17">
        <v>4</v>
      </c>
      <c r="K323" s="5" t="s">
        <v>4</v>
      </c>
      <c r="L323" s="17" t="str">
        <f>VLOOKUP(I323,Güteklasse!$B$4:$C$8,2)</f>
        <v>B</v>
      </c>
      <c r="M323" s="5" t="str">
        <f>VLOOKUP(K323,Händleradressen!$B$3:$E$6,4,0)</f>
        <v>Köln</v>
      </c>
      <c r="N323" s="16">
        <f t="shared" si="15"/>
        <v>34.08</v>
      </c>
      <c r="O323" s="16">
        <f t="shared" si="16"/>
        <v>12872.697599999998</v>
      </c>
      <c r="P323" s="16">
        <f t="shared" si="17"/>
        <v>12906.777599999998</v>
      </c>
    </row>
    <row r="324" spans="1:16" x14ac:dyDescent="0.25">
      <c r="A324" s="5" t="s">
        <v>17</v>
      </c>
      <c r="B324" s="5" t="s">
        <v>15</v>
      </c>
      <c r="C324" s="5" t="s">
        <v>13</v>
      </c>
      <c r="D324" s="5" t="s">
        <v>7</v>
      </c>
      <c r="E324" s="15">
        <v>27</v>
      </c>
      <c r="F324" s="16">
        <v>50.61</v>
      </c>
      <c r="G324" s="14" t="s">
        <v>11</v>
      </c>
      <c r="H324" s="14" t="s">
        <v>11</v>
      </c>
      <c r="I324" s="14">
        <v>0.34</v>
      </c>
      <c r="J324" s="17">
        <v>2</v>
      </c>
      <c r="K324" s="5" t="s">
        <v>4</v>
      </c>
      <c r="L324" s="17" t="str">
        <f>VLOOKUP(I324,Güteklasse!$B$4:$C$8,2)</f>
        <v>B</v>
      </c>
      <c r="M324" s="5" t="str">
        <f>VLOOKUP(K324,Händleradressen!$B$3:$E$6,4,0)</f>
        <v>Köln</v>
      </c>
      <c r="N324" s="16">
        <f t="shared" si="15"/>
        <v>1366.47</v>
      </c>
      <c r="O324" s="16">
        <f t="shared" si="16"/>
        <v>516143.04839999997</v>
      </c>
      <c r="P324" s="16">
        <f t="shared" si="17"/>
        <v>517509.51839999994</v>
      </c>
    </row>
    <row r="325" spans="1:16" x14ac:dyDescent="0.25">
      <c r="A325" s="5" t="s">
        <v>17</v>
      </c>
      <c r="B325" s="5" t="s">
        <v>9</v>
      </c>
      <c r="C325" s="5" t="s">
        <v>2</v>
      </c>
      <c r="D325" s="5" t="s">
        <v>3</v>
      </c>
      <c r="E325" s="15">
        <v>217</v>
      </c>
      <c r="F325" s="16">
        <v>0.47</v>
      </c>
      <c r="G325" s="14" t="s">
        <v>11</v>
      </c>
      <c r="H325" s="14"/>
      <c r="I325" s="14">
        <v>0.94</v>
      </c>
      <c r="J325" s="17">
        <v>1</v>
      </c>
      <c r="K325" s="5" t="s">
        <v>8</v>
      </c>
      <c r="L325" s="17" t="str">
        <f>VLOOKUP(I325,Güteklasse!$B$4:$C$8,2)</f>
        <v>E</v>
      </c>
      <c r="M325" s="5" t="str">
        <f>VLOOKUP(K325,Händleradressen!$B$3:$E$6,4,0)</f>
        <v>Düsseldorf</v>
      </c>
      <c r="N325" s="16">
        <f t="shared" si="15"/>
        <v>101.99</v>
      </c>
      <c r="O325" s="16">
        <f t="shared" si="16"/>
        <v>38523.662799999998</v>
      </c>
      <c r="P325" s="16">
        <f t="shared" si="17"/>
        <v>38625.652799999996</v>
      </c>
    </row>
    <row r="326" spans="1:16" x14ac:dyDescent="0.25">
      <c r="A326" s="5" t="s">
        <v>17</v>
      </c>
      <c r="B326" s="5" t="s">
        <v>9</v>
      </c>
      <c r="C326" s="5" t="s">
        <v>6</v>
      </c>
      <c r="D326" s="5" t="s">
        <v>3</v>
      </c>
      <c r="E326" s="15">
        <v>746</v>
      </c>
      <c r="F326" s="16">
        <v>0.75</v>
      </c>
      <c r="G326" s="14" t="s">
        <v>11</v>
      </c>
      <c r="H326" s="14"/>
      <c r="I326" s="14">
        <v>0.64</v>
      </c>
      <c r="J326" s="17">
        <v>4</v>
      </c>
      <c r="K326" s="5" t="s">
        <v>8</v>
      </c>
      <c r="L326" s="17" t="str">
        <f>VLOOKUP(I326,Güteklasse!$B$4:$C$8,2)</f>
        <v>D</v>
      </c>
      <c r="M326" s="5" t="str">
        <f>VLOOKUP(K326,Händleradressen!$B$3:$E$6,4,0)</f>
        <v>Düsseldorf</v>
      </c>
      <c r="N326" s="16">
        <f t="shared" si="15"/>
        <v>559.5</v>
      </c>
      <c r="O326" s="16">
        <f t="shared" si="16"/>
        <v>211334.34</v>
      </c>
      <c r="P326" s="16">
        <f t="shared" si="17"/>
        <v>211893.84</v>
      </c>
    </row>
    <row r="327" spans="1:16" x14ac:dyDescent="0.25">
      <c r="A327" s="5" t="s">
        <v>17</v>
      </c>
      <c r="B327" s="5" t="s">
        <v>15</v>
      </c>
      <c r="C327" s="5" t="s">
        <v>16</v>
      </c>
      <c r="D327" s="5" t="s">
        <v>7</v>
      </c>
      <c r="E327" s="15">
        <v>20</v>
      </c>
      <c r="F327" s="16">
        <v>54.03</v>
      </c>
      <c r="G327" s="14" t="s">
        <v>11</v>
      </c>
      <c r="H327" s="14" t="s">
        <v>11</v>
      </c>
      <c r="I327" s="14">
        <v>0.75</v>
      </c>
      <c r="J327" s="17">
        <v>5</v>
      </c>
      <c r="K327" s="5" t="s">
        <v>14</v>
      </c>
      <c r="L327" s="17" t="str">
        <f>VLOOKUP(I327,Güteklasse!$B$4:$C$8,2)</f>
        <v>D</v>
      </c>
      <c r="M327" s="5" t="str">
        <f>VLOOKUP(K327,Händleradressen!$B$3:$E$6,4,0)</f>
        <v>München</v>
      </c>
      <c r="N327" s="16">
        <f t="shared" si="15"/>
        <v>1080.5999999999999</v>
      </c>
      <c r="O327" s="16">
        <f t="shared" si="16"/>
        <v>408164.23199999996</v>
      </c>
      <c r="P327" s="16">
        <f t="shared" si="17"/>
        <v>409244.83199999994</v>
      </c>
    </row>
    <row r="328" spans="1:16" x14ac:dyDescent="0.25">
      <c r="A328" s="5" t="s">
        <v>17</v>
      </c>
      <c r="B328" s="5" t="s">
        <v>5</v>
      </c>
      <c r="C328" s="5" t="s">
        <v>13</v>
      </c>
      <c r="D328" s="5" t="s">
        <v>3</v>
      </c>
      <c r="E328" s="15">
        <v>746</v>
      </c>
      <c r="F328" s="16">
        <v>0.09</v>
      </c>
      <c r="G328" s="14" t="s">
        <v>11</v>
      </c>
      <c r="H328" s="14"/>
      <c r="I328" s="14">
        <v>0.68</v>
      </c>
      <c r="J328" s="17">
        <v>4</v>
      </c>
      <c r="K328" s="5" t="s">
        <v>12</v>
      </c>
      <c r="L328" s="17" t="str">
        <f>VLOOKUP(I328,Güteklasse!$B$4:$C$8,2)</f>
        <v>D</v>
      </c>
      <c r="M328" s="5" t="str">
        <f>VLOOKUP(K328,Händleradressen!$B$3:$E$6,4,0)</f>
        <v>Hamburg</v>
      </c>
      <c r="N328" s="16">
        <f t="shared" si="15"/>
        <v>67.14</v>
      </c>
      <c r="O328" s="16">
        <f t="shared" si="16"/>
        <v>25360.120799999997</v>
      </c>
      <c r="P328" s="16">
        <f t="shared" si="17"/>
        <v>25427.260799999996</v>
      </c>
    </row>
    <row r="329" spans="1:16" x14ac:dyDescent="0.25">
      <c r="A329" s="5" t="s">
        <v>17</v>
      </c>
      <c r="B329" s="5" t="s">
        <v>5</v>
      </c>
      <c r="C329" s="5" t="s">
        <v>10</v>
      </c>
      <c r="D329" s="5" t="s">
        <v>7</v>
      </c>
      <c r="E329" s="15">
        <v>32</v>
      </c>
      <c r="F329" s="16">
        <v>52.13</v>
      </c>
      <c r="G329" s="14" t="s">
        <v>11</v>
      </c>
      <c r="H329" s="14" t="s">
        <v>11</v>
      </c>
      <c r="I329" s="14">
        <v>0.23</v>
      </c>
      <c r="J329" s="17">
        <v>3</v>
      </c>
      <c r="K329" s="5" t="s">
        <v>12</v>
      </c>
      <c r="L329" s="17" t="str">
        <f>VLOOKUP(I329,Güteklasse!$B$4:$C$8,2)</f>
        <v>A</v>
      </c>
      <c r="M329" s="5" t="str">
        <f>VLOOKUP(K329,Händleradressen!$B$3:$E$6,4,0)</f>
        <v>Hamburg</v>
      </c>
      <c r="N329" s="16">
        <f t="shared" si="15"/>
        <v>1668.16</v>
      </c>
      <c r="O329" s="16">
        <f t="shared" si="16"/>
        <v>630097.39520000003</v>
      </c>
      <c r="P329" s="16">
        <f t="shared" si="17"/>
        <v>631765.55520000006</v>
      </c>
    </row>
    <row r="330" spans="1:16" x14ac:dyDescent="0.25">
      <c r="A330" s="5" t="s">
        <v>17</v>
      </c>
      <c r="B330" s="5" t="s">
        <v>9</v>
      </c>
      <c r="C330" s="5" t="s">
        <v>13</v>
      </c>
      <c r="D330" s="5" t="s">
        <v>3</v>
      </c>
      <c r="E330" s="15">
        <v>16</v>
      </c>
      <c r="F330" s="16">
        <v>0.43</v>
      </c>
      <c r="G330" s="14" t="s">
        <v>11</v>
      </c>
      <c r="H330" s="14"/>
      <c r="I330" s="14">
        <v>0.03</v>
      </c>
      <c r="J330" s="17">
        <v>2</v>
      </c>
      <c r="K330" s="5" t="s">
        <v>8</v>
      </c>
      <c r="L330" s="17" t="str">
        <f>VLOOKUP(I330,Güteklasse!$B$4:$C$8,2)</f>
        <v>A</v>
      </c>
      <c r="M330" s="5" t="str">
        <f>VLOOKUP(K330,Händleradressen!$B$3:$E$6,4,0)</f>
        <v>Düsseldorf</v>
      </c>
      <c r="N330" s="16">
        <f t="shared" si="15"/>
        <v>6.88</v>
      </c>
      <c r="O330" s="16">
        <f t="shared" si="16"/>
        <v>2598.7135999999996</v>
      </c>
      <c r="P330" s="16">
        <f t="shared" si="17"/>
        <v>2605.5935999999997</v>
      </c>
    </row>
    <row r="331" spans="1:16" x14ac:dyDescent="0.25">
      <c r="A331" s="5" t="s">
        <v>17</v>
      </c>
      <c r="B331" s="5" t="s">
        <v>9</v>
      </c>
      <c r="C331" s="5" t="s">
        <v>16</v>
      </c>
      <c r="D331" s="5" t="s">
        <v>7</v>
      </c>
      <c r="E331" s="15">
        <v>20</v>
      </c>
      <c r="F331" s="16">
        <v>47.75</v>
      </c>
      <c r="G331" s="14" t="s">
        <v>11</v>
      </c>
      <c r="H331" s="14" t="s">
        <v>11</v>
      </c>
      <c r="I331" s="14">
        <v>0.01</v>
      </c>
      <c r="J331" s="17">
        <v>4</v>
      </c>
      <c r="K331" s="5" t="s">
        <v>12</v>
      </c>
      <c r="L331" s="17" t="str">
        <f>VLOOKUP(I331,Güteklasse!$B$4:$C$8,2)</f>
        <v>A</v>
      </c>
      <c r="M331" s="5" t="str">
        <f>VLOOKUP(K331,Händleradressen!$B$3:$E$6,4,0)</f>
        <v>Hamburg</v>
      </c>
      <c r="N331" s="16">
        <f t="shared" si="15"/>
        <v>955</v>
      </c>
      <c r="O331" s="16">
        <f t="shared" si="16"/>
        <v>360722.6</v>
      </c>
      <c r="P331" s="16">
        <f t="shared" si="17"/>
        <v>361677.6</v>
      </c>
    </row>
    <row r="332" spans="1:16" x14ac:dyDescent="0.25">
      <c r="A332" s="5" t="s">
        <v>17</v>
      </c>
      <c r="B332" s="5" t="s">
        <v>5</v>
      </c>
      <c r="C332" s="5" t="s">
        <v>2</v>
      </c>
      <c r="D332" s="5" t="s">
        <v>3</v>
      </c>
      <c r="E332" s="15">
        <v>985</v>
      </c>
      <c r="F332" s="16">
        <v>0.8</v>
      </c>
      <c r="G332" s="14" t="s">
        <v>11</v>
      </c>
      <c r="H332" s="14"/>
      <c r="I332" s="14">
        <v>0.84</v>
      </c>
      <c r="J332" s="17">
        <v>3</v>
      </c>
      <c r="K332" s="5" t="s">
        <v>4</v>
      </c>
      <c r="L332" s="17" t="str">
        <f>VLOOKUP(I332,Güteklasse!$B$4:$C$8,2)</f>
        <v>D</v>
      </c>
      <c r="M332" s="5" t="str">
        <f>VLOOKUP(K332,Händleradressen!$B$3:$E$6,4,0)</f>
        <v>Köln</v>
      </c>
      <c r="N332" s="16">
        <f t="shared" si="15"/>
        <v>788</v>
      </c>
      <c r="O332" s="16">
        <f t="shared" si="16"/>
        <v>297643.36</v>
      </c>
      <c r="P332" s="16">
        <f t="shared" si="17"/>
        <v>298431.35999999999</v>
      </c>
    </row>
    <row r="333" spans="1:16" x14ac:dyDescent="0.25">
      <c r="A333" s="5" t="s">
        <v>17</v>
      </c>
      <c r="B333" s="5" t="s">
        <v>1</v>
      </c>
      <c r="C333" s="5" t="s">
        <v>6</v>
      </c>
      <c r="D333" s="5" t="s">
        <v>7</v>
      </c>
      <c r="E333" s="15">
        <v>35</v>
      </c>
      <c r="F333" s="16">
        <v>49.18</v>
      </c>
      <c r="G333" s="14" t="s">
        <v>11</v>
      </c>
      <c r="H333" s="14" t="s">
        <v>11</v>
      </c>
      <c r="I333" s="14">
        <v>0.2</v>
      </c>
      <c r="J333" s="17">
        <v>1</v>
      </c>
      <c r="K333" s="5" t="s">
        <v>8</v>
      </c>
      <c r="L333" s="17" t="str">
        <f>VLOOKUP(I333,Güteklasse!$B$4:$C$8,2)</f>
        <v>A</v>
      </c>
      <c r="M333" s="5" t="str">
        <f>VLOOKUP(K333,Händleradressen!$B$3:$E$6,4,0)</f>
        <v>Düsseldorf</v>
      </c>
      <c r="N333" s="16">
        <f t="shared" si="15"/>
        <v>1721.3</v>
      </c>
      <c r="O333" s="16">
        <f t="shared" si="16"/>
        <v>650169.43599999999</v>
      </c>
      <c r="P333" s="16">
        <f t="shared" si="17"/>
        <v>651890.73600000003</v>
      </c>
    </row>
    <row r="334" spans="1:16" x14ac:dyDescent="0.25">
      <c r="A334" s="5" t="s">
        <v>17</v>
      </c>
      <c r="B334" s="5" t="s">
        <v>5</v>
      </c>
      <c r="C334" s="5" t="s">
        <v>16</v>
      </c>
      <c r="D334" s="5" t="s">
        <v>3</v>
      </c>
      <c r="E334" s="15">
        <v>734</v>
      </c>
      <c r="F334" s="16">
        <v>0.28000000000000003</v>
      </c>
      <c r="G334" s="14" t="s">
        <v>11</v>
      </c>
      <c r="H334" s="14"/>
      <c r="I334" s="14">
        <v>0.06</v>
      </c>
      <c r="J334" s="17">
        <v>3</v>
      </c>
      <c r="K334" s="5" t="s">
        <v>8</v>
      </c>
      <c r="L334" s="17" t="str">
        <f>VLOOKUP(I334,Güteklasse!$B$4:$C$8,2)</f>
        <v>A</v>
      </c>
      <c r="M334" s="5" t="str">
        <f>VLOOKUP(K334,Händleradressen!$B$3:$E$6,4,0)</f>
        <v>Düsseldorf</v>
      </c>
      <c r="N334" s="16">
        <f t="shared" si="15"/>
        <v>205.52</v>
      </c>
      <c r="O334" s="16">
        <f t="shared" si="16"/>
        <v>77629.0144</v>
      </c>
      <c r="P334" s="16">
        <f t="shared" si="17"/>
        <v>77834.534400000004</v>
      </c>
    </row>
    <row r="335" spans="1:16" x14ac:dyDescent="0.25">
      <c r="A335" s="5" t="s">
        <v>17</v>
      </c>
      <c r="B335" s="5" t="s">
        <v>5</v>
      </c>
      <c r="C335" s="5" t="s">
        <v>13</v>
      </c>
      <c r="D335" s="5" t="s">
        <v>7</v>
      </c>
      <c r="E335" s="15">
        <v>18</v>
      </c>
      <c r="F335" s="16">
        <v>49.33</v>
      </c>
      <c r="G335" s="14" t="s">
        <v>11</v>
      </c>
      <c r="H335" s="14" t="s">
        <v>11</v>
      </c>
      <c r="I335" s="14">
        <v>0.39</v>
      </c>
      <c r="J335" s="17">
        <v>2</v>
      </c>
      <c r="K335" s="5" t="s">
        <v>4</v>
      </c>
      <c r="L335" s="17" t="str">
        <f>VLOOKUP(I335,Güteklasse!$B$4:$C$8,2)</f>
        <v>B</v>
      </c>
      <c r="M335" s="5" t="str">
        <f>VLOOKUP(K335,Händleradressen!$B$3:$E$6,4,0)</f>
        <v>Köln</v>
      </c>
      <c r="N335" s="16">
        <f t="shared" si="15"/>
        <v>887.93999999999994</v>
      </c>
      <c r="O335" s="16">
        <f t="shared" si="16"/>
        <v>335392.69679999998</v>
      </c>
      <c r="P335" s="16">
        <f t="shared" si="17"/>
        <v>336280.63679999998</v>
      </c>
    </row>
    <row r="336" spans="1:16" x14ac:dyDescent="0.25">
      <c r="A336" s="5" t="s">
        <v>17</v>
      </c>
      <c r="B336" s="5" t="s">
        <v>5</v>
      </c>
      <c r="C336" s="5" t="s">
        <v>10</v>
      </c>
      <c r="D336" s="5" t="s">
        <v>3</v>
      </c>
      <c r="E336" s="15">
        <v>945</v>
      </c>
      <c r="F336" s="16">
        <v>0.12</v>
      </c>
      <c r="G336" s="14"/>
      <c r="H336" s="14"/>
      <c r="I336" s="14">
        <v>0.57999999999999996</v>
      </c>
      <c r="J336" s="17">
        <v>4</v>
      </c>
      <c r="K336" s="5" t="s">
        <v>12</v>
      </c>
      <c r="L336" s="17" t="str">
        <f>VLOOKUP(I336,Güteklasse!$B$4:$C$8,2)</f>
        <v>D</v>
      </c>
      <c r="M336" s="5" t="str">
        <f>VLOOKUP(K336,Händleradressen!$B$3:$E$6,4,0)</f>
        <v>Hamburg</v>
      </c>
      <c r="N336" s="16">
        <f t="shared" si="15"/>
        <v>113.39999999999999</v>
      </c>
      <c r="O336" s="16">
        <f t="shared" si="16"/>
        <v>42833.447999999997</v>
      </c>
      <c r="P336" s="16">
        <f t="shared" si="17"/>
        <v>42946.847999999998</v>
      </c>
    </row>
    <row r="337" spans="1:16" x14ac:dyDescent="0.25">
      <c r="A337" s="5" t="s">
        <v>17</v>
      </c>
      <c r="B337" s="5" t="s">
        <v>15</v>
      </c>
      <c r="C337" s="5" t="s">
        <v>13</v>
      </c>
      <c r="D337" s="5" t="s">
        <v>7</v>
      </c>
      <c r="E337" s="15">
        <v>32</v>
      </c>
      <c r="F337" s="16">
        <v>48.48</v>
      </c>
      <c r="G337" s="14" t="s">
        <v>11</v>
      </c>
      <c r="H337" s="14"/>
      <c r="I337" s="14">
        <v>0.6</v>
      </c>
      <c r="J337" s="17">
        <v>2</v>
      </c>
      <c r="K337" s="5" t="s">
        <v>14</v>
      </c>
      <c r="L337" s="17" t="str">
        <f>VLOOKUP(I337,Güteklasse!$B$4:$C$8,2)</f>
        <v>D</v>
      </c>
      <c r="M337" s="5" t="str">
        <f>VLOOKUP(K337,Händleradressen!$B$3:$E$6,4,0)</f>
        <v>München</v>
      </c>
      <c r="N337" s="16">
        <f t="shared" si="15"/>
        <v>1551.36</v>
      </c>
      <c r="O337" s="16">
        <f t="shared" si="16"/>
        <v>585979.69919999992</v>
      </c>
      <c r="P337" s="16">
        <f t="shared" si="17"/>
        <v>587531.0591999999</v>
      </c>
    </row>
    <row r="338" spans="1:16" x14ac:dyDescent="0.25">
      <c r="A338" s="5" t="s">
        <v>17</v>
      </c>
      <c r="B338" s="5" t="s">
        <v>15</v>
      </c>
      <c r="C338" s="5" t="s">
        <v>13</v>
      </c>
      <c r="D338" s="5" t="s">
        <v>3</v>
      </c>
      <c r="E338" s="15">
        <v>104</v>
      </c>
      <c r="F338" s="16">
        <v>0.19</v>
      </c>
      <c r="G338" s="14" t="s">
        <v>11</v>
      </c>
      <c r="H338" s="14"/>
      <c r="I338" s="14">
        <v>0.27</v>
      </c>
      <c r="J338" s="17">
        <v>1</v>
      </c>
      <c r="K338" s="5" t="s">
        <v>14</v>
      </c>
      <c r="L338" s="17" t="str">
        <f>VLOOKUP(I338,Güteklasse!$B$4:$C$8,2)</f>
        <v>A</v>
      </c>
      <c r="M338" s="5" t="str">
        <f>VLOOKUP(K338,Händleradressen!$B$3:$E$6,4,0)</f>
        <v>München</v>
      </c>
      <c r="N338" s="16">
        <f t="shared" si="15"/>
        <v>19.760000000000002</v>
      </c>
      <c r="O338" s="16">
        <f t="shared" si="16"/>
        <v>7463.7471999999998</v>
      </c>
      <c r="P338" s="16">
        <f t="shared" si="17"/>
        <v>7483.5072</v>
      </c>
    </row>
    <row r="339" spans="1:16" x14ac:dyDescent="0.25">
      <c r="A339" s="5" t="s">
        <v>17</v>
      </c>
      <c r="B339" s="5" t="s">
        <v>5</v>
      </c>
      <c r="C339" s="5" t="s">
        <v>2</v>
      </c>
      <c r="D339" s="5" t="s">
        <v>7</v>
      </c>
      <c r="E339" s="15">
        <v>4</v>
      </c>
      <c r="F339" s="16">
        <v>49.33</v>
      </c>
      <c r="G339" s="14" t="s">
        <v>11</v>
      </c>
      <c r="H339" s="14"/>
      <c r="I339" s="14">
        <v>0.8</v>
      </c>
      <c r="J339" s="17">
        <v>4</v>
      </c>
      <c r="K339" s="5" t="s">
        <v>4</v>
      </c>
      <c r="L339" s="17" t="str">
        <f>VLOOKUP(I339,Güteklasse!$B$4:$C$8,2)</f>
        <v>D</v>
      </c>
      <c r="M339" s="5" t="str">
        <f>VLOOKUP(K339,Händleradressen!$B$3:$E$6,4,0)</f>
        <v>Köln</v>
      </c>
      <c r="N339" s="16">
        <f t="shared" si="15"/>
        <v>197.32</v>
      </c>
      <c r="O339" s="16">
        <f t="shared" si="16"/>
        <v>74531.710399999996</v>
      </c>
      <c r="P339" s="16">
        <f t="shared" si="17"/>
        <v>74729.030400000003</v>
      </c>
    </row>
    <row r="340" spans="1:16" x14ac:dyDescent="0.25">
      <c r="A340" s="5" t="s">
        <v>17</v>
      </c>
      <c r="B340" s="5" t="s">
        <v>15</v>
      </c>
      <c r="C340" s="5" t="s">
        <v>6</v>
      </c>
      <c r="D340" s="5" t="s">
        <v>3</v>
      </c>
      <c r="E340" s="15">
        <v>959</v>
      </c>
      <c r="F340" s="16">
        <v>0.54</v>
      </c>
      <c r="G340" s="14"/>
      <c r="H340" s="14"/>
      <c r="I340" s="14">
        <v>0.49</v>
      </c>
      <c r="J340" s="17">
        <v>5</v>
      </c>
      <c r="K340" s="5" t="s">
        <v>8</v>
      </c>
      <c r="L340" s="17" t="str">
        <f>VLOOKUP(I340,Güteklasse!$B$4:$C$8,2)</f>
        <v>C</v>
      </c>
      <c r="M340" s="5" t="str">
        <f>VLOOKUP(K340,Händleradressen!$B$3:$E$6,4,0)</f>
        <v>Düsseldorf</v>
      </c>
      <c r="N340" s="16">
        <f t="shared" si="15"/>
        <v>517.86</v>
      </c>
      <c r="O340" s="16">
        <f t="shared" si="16"/>
        <v>195606.07919999998</v>
      </c>
      <c r="P340" s="16">
        <f t="shared" si="17"/>
        <v>196123.93919999996</v>
      </c>
    </row>
    <row r="341" spans="1:16" x14ac:dyDescent="0.25">
      <c r="A341" s="5" t="s">
        <v>17</v>
      </c>
      <c r="B341" s="5" t="s">
        <v>5</v>
      </c>
      <c r="C341" s="5" t="s">
        <v>10</v>
      </c>
      <c r="D341" s="5" t="s">
        <v>7</v>
      </c>
      <c r="E341" s="15">
        <v>25</v>
      </c>
      <c r="F341" s="16">
        <v>54.73</v>
      </c>
      <c r="G341" s="14"/>
      <c r="H341" s="14"/>
      <c r="I341" s="14">
        <v>0.72</v>
      </c>
      <c r="J341" s="17">
        <v>4</v>
      </c>
      <c r="K341" s="5" t="s">
        <v>12</v>
      </c>
      <c r="L341" s="17" t="str">
        <f>VLOOKUP(I341,Güteklasse!$B$4:$C$8,2)</f>
        <v>D</v>
      </c>
      <c r="M341" s="5" t="str">
        <f>VLOOKUP(K341,Händleradressen!$B$3:$E$6,4,0)</f>
        <v>Hamburg</v>
      </c>
      <c r="N341" s="16">
        <f t="shared" si="15"/>
        <v>1368.25</v>
      </c>
      <c r="O341" s="16">
        <f t="shared" si="16"/>
        <v>516815.38999999996</v>
      </c>
      <c r="P341" s="16">
        <f t="shared" si="17"/>
        <v>518183.63999999996</v>
      </c>
    </row>
    <row r="342" spans="1:16" x14ac:dyDescent="0.25">
      <c r="A342" s="5" t="s">
        <v>17</v>
      </c>
      <c r="B342" s="5" t="s">
        <v>1</v>
      </c>
      <c r="C342" s="5" t="s">
        <v>16</v>
      </c>
      <c r="D342" s="5" t="s">
        <v>3</v>
      </c>
      <c r="E342" s="15">
        <v>218</v>
      </c>
      <c r="F342" s="16">
        <v>0.38</v>
      </c>
      <c r="G342" s="14"/>
      <c r="H342" s="14"/>
      <c r="I342" s="14">
        <v>0.56999999999999995</v>
      </c>
      <c r="J342" s="17">
        <v>3</v>
      </c>
      <c r="K342" s="5" t="s">
        <v>14</v>
      </c>
      <c r="L342" s="17" t="str">
        <f>VLOOKUP(I342,Güteklasse!$B$4:$C$8,2)</f>
        <v>C</v>
      </c>
      <c r="M342" s="5" t="str">
        <f>VLOOKUP(K342,Händleradressen!$B$3:$E$6,4,0)</f>
        <v>München</v>
      </c>
      <c r="N342" s="16">
        <f t="shared" si="15"/>
        <v>82.84</v>
      </c>
      <c r="O342" s="16">
        <f t="shared" si="16"/>
        <v>31290.324799999999</v>
      </c>
      <c r="P342" s="16">
        <f t="shared" si="17"/>
        <v>31373.164799999999</v>
      </c>
    </row>
    <row r="343" spans="1:16" x14ac:dyDescent="0.25">
      <c r="A343" s="5" t="s">
        <v>17</v>
      </c>
      <c r="B343" s="5" t="s">
        <v>5</v>
      </c>
      <c r="C343" s="5" t="s">
        <v>2</v>
      </c>
      <c r="D343" s="5" t="s">
        <v>7</v>
      </c>
      <c r="E343" s="15">
        <v>20</v>
      </c>
      <c r="F343" s="16">
        <v>47.82</v>
      </c>
      <c r="G343" s="14" t="s">
        <v>11</v>
      </c>
      <c r="H343" s="14" t="s">
        <v>11</v>
      </c>
      <c r="I343" s="14">
        <v>0.08</v>
      </c>
      <c r="J343" s="17">
        <v>2</v>
      </c>
      <c r="K343" s="5" t="s">
        <v>4</v>
      </c>
      <c r="L343" s="17" t="str">
        <f>VLOOKUP(I343,Güteklasse!$B$4:$C$8,2)</f>
        <v>A</v>
      </c>
      <c r="M343" s="5" t="str">
        <f>VLOOKUP(K343,Händleradressen!$B$3:$E$6,4,0)</f>
        <v>Köln</v>
      </c>
      <c r="N343" s="16">
        <f t="shared" si="15"/>
        <v>956.4</v>
      </c>
      <c r="O343" s="16">
        <f t="shared" si="16"/>
        <v>361251.40799999994</v>
      </c>
      <c r="P343" s="16">
        <f t="shared" si="17"/>
        <v>362207.80799999996</v>
      </c>
    </row>
    <row r="344" spans="1:16" x14ac:dyDescent="0.25">
      <c r="A344" s="5" t="s">
        <v>17</v>
      </c>
      <c r="B344" s="5" t="s">
        <v>5</v>
      </c>
      <c r="C344" s="5" t="s">
        <v>6</v>
      </c>
      <c r="D344" s="5" t="s">
        <v>3</v>
      </c>
      <c r="E344" s="15">
        <v>503</v>
      </c>
      <c r="F344" s="16">
        <v>0.14000000000000001</v>
      </c>
      <c r="G344" s="14" t="s">
        <v>11</v>
      </c>
      <c r="H344" s="14"/>
      <c r="I344" s="14">
        <v>0.36</v>
      </c>
      <c r="J344" s="17">
        <v>4</v>
      </c>
      <c r="K344" s="5" t="s">
        <v>4</v>
      </c>
      <c r="L344" s="17" t="str">
        <f>VLOOKUP(I344,Güteklasse!$B$4:$C$8,2)</f>
        <v>B</v>
      </c>
      <c r="M344" s="5" t="str">
        <f>VLOOKUP(K344,Händleradressen!$B$3:$E$6,4,0)</f>
        <v>Köln</v>
      </c>
      <c r="N344" s="16">
        <f t="shared" si="15"/>
        <v>70.42</v>
      </c>
      <c r="O344" s="16">
        <f t="shared" si="16"/>
        <v>26599.042399999998</v>
      </c>
      <c r="P344" s="16">
        <f t="shared" si="17"/>
        <v>26669.462399999997</v>
      </c>
    </row>
    <row r="345" spans="1:16" x14ac:dyDescent="0.25">
      <c r="A345" s="5" t="s">
        <v>17</v>
      </c>
      <c r="B345" s="5" t="s">
        <v>9</v>
      </c>
      <c r="C345" s="5" t="s">
        <v>10</v>
      </c>
      <c r="D345" s="5" t="s">
        <v>7</v>
      </c>
      <c r="E345" s="15">
        <v>26</v>
      </c>
      <c r="F345" s="16">
        <v>54.65</v>
      </c>
      <c r="G345" s="14" t="s">
        <v>11</v>
      </c>
      <c r="H345" s="14" t="s">
        <v>11</v>
      </c>
      <c r="I345" s="14">
        <v>0.26</v>
      </c>
      <c r="J345" s="17">
        <v>3</v>
      </c>
      <c r="K345" s="5" t="s">
        <v>8</v>
      </c>
      <c r="L345" s="17" t="str">
        <f>VLOOKUP(I345,Güteklasse!$B$4:$C$8,2)</f>
        <v>A</v>
      </c>
      <c r="M345" s="5" t="str">
        <f>VLOOKUP(K345,Händleradressen!$B$3:$E$6,4,0)</f>
        <v>Düsseldorf</v>
      </c>
      <c r="N345" s="16">
        <f t="shared" si="15"/>
        <v>1420.8999999999999</v>
      </c>
      <c r="O345" s="16">
        <f t="shared" si="16"/>
        <v>536702.34799999988</v>
      </c>
      <c r="P345" s="16">
        <f t="shared" si="17"/>
        <v>538123.24799999991</v>
      </c>
    </row>
    <row r="346" spans="1:16" x14ac:dyDescent="0.25">
      <c r="A346" s="5" t="s">
        <v>17</v>
      </c>
      <c r="B346" s="5" t="s">
        <v>1</v>
      </c>
      <c r="C346" s="5" t="s">
        <v>13</v>
      </c>
      <c r="D346" s="5" t="s">
        <v>3</v>
      </c>
      <c r="E346" s="15">
        <v>558</v>
      </c>
      <c r="F346" s="16">
        <v>0.91</v>
      </c>
      <c r="G346" s="14" t="s">
        <v>11</v>
      </c>
      <c r="H346" s="14"/>
      <c r="I346" s="14">
        <v>0.74</v>
      </c>
      <c r="J346" s="17">
        <v>1</v>
      </c>
      <c r="K346" s="5" t="s">
        <v>8</v>
      </c>
      <c r="L346" s="17" t="str">
        <f>VLOOKUP(I346,Güteklasse!$B$4:$C$8,2)</f>
        <v>D</v>
      </c>
      <c r="M346" s="5" t="str">
        <f>VLOOKUP(K346,Händleradressen!$B$3:$E$6,4,0)</f>
        <v>Düsseldorf</v>
      </c>
      <c r="N346" s="16">
        <f t="shared" si="15"/>
        <v>507.78000000000003</v>
      </c>
      <c r="O346" s="16">
        <f t="shared" si="16"/>
        <v>191798.66159999999</v>
      </c>
      <c r="P346" s="16">
        <f t="shared" si="17"/>
        <v>192306.44159999999</v>
      </c>
    </row>
    <row r="347" spans="1:16" x14ac:dyDescent="0.25">
      <c r="A347" s="5" t="s">
        <v>17</v>
      </c>
      <c r="B347" s="5" t="s">
        <v>9</v>
      </c>
      <c r="C347" s="5" t="s">
        <v>2</v>
      </c>
      <c r="D347" s="5" t="s">
        <v>7</v>
      </c>
      <c r="E347" s="15">
        <v>33</v>
      </c>
      <c r="F347" s="16">
        <v>49.41</v>
      </c>
      <c r="G347" s="14" t="s">
        <v>11</v>
      </c>
      <c r="H347" s="14"/>
      <c r="I347" s="14">
        <v>0.44</v>
      </c>
      <c r="J347" s="17">
        <v>3</v>
      </c>
      <c r="K347" s="5" t="s">
        <v>12</v>
      </c>
      <c r="L347" s="17" t="str">
        <f>VLOOKUP(I347,Güteklasse!$B$4:$C$8,2)</f>
        <v>B</v>
      </c>
      <c r="M347" s="5" t="str">
        <f>VLOOKUP(K347,Händleradressen!$B$3:$E$6,4,0)</f>
        <v>Hamburg</v>
      </c>
      <c r="N347" s="16">
        <f t="shared" si="15"/>
        <v>1630.53</v>
      </c>
      <c r="O347" s="16">
        <f t="shared" si="16"/>
        <v>615883.7916</v>
      </c>
      <c r="P347" s="16">
        <f t="shared" si="17"/>
        <v>617514.32160000002</v>
      </c>
    </row>
    <row r="348" spans="1:16" x14ac:dyDescent="0.25">
      <c r="A348" s="5" t="s">
        <v>17</v>
      </c>
      <c r="B348" s="5" t="s">
        <v>5</v>
      </c>
      <c r="C348" s="5" t="s">
        <v>6</v>
      </c>
      <c r="D348" s="5" t="s">
        <v>3</v>
      </c>
      <c r="E348" s="15">
        <v>693</v>
      </c>
      <c r="F348" s="16">
        <v>0.06</v>
      </c>
      <c r="G348" s="14" t="s">
        <v>11</v>
      </c>
      <c r="H348" s="14"/>
      <c r="I348" s="14">
        <v>0.84</v>
      </c>
      <c r="J348" s="17">
        <v>2</v>
      </c>
      <c r="K348" s="5" t="s">
        <v>4</v>
      </c>
      <c r="L348" s="17" t="str">
        <f>VLOOKUP(I348,Güteklasse!$B$4:$C$8,2)</f>
        <v>D</v>
      </c>
      <c r="M348" s="5" t="str">
        <f>VLOOKUP(K348,Händleradressen!$B$3:$E$6,4,0)</f>
        <v>Köln</v>
      </c>
      <c r="N348" s="16">
        <f t="shared" si="15"/>
        <v>41.58</v>
      </c>
      <c r="O348" s="16">
        <f t="shared" si="16"/>
        <v>15705.597599999997</v>
      </c>
      <c r="P348" s="16">
        <f t="shared" si="17"/>
        <v>15747.177599999997</v>
      </c>
    </row>
    <row r="349" spans="1:16" x14ac:dyDescent="0.25">
      <c r="A349" s="5" t="s">
        <v>17</v>
      </c>
      <c r="B349" s="5" t="s">
        <v>15</v>
      </c>
      <c r="C349" s="5" t="s">
        <v>10</v>
      </c>
      <c r="D349" s="5" t="s">
        <v>7</v>
      </c>
      <c r="E349" s="15">
        <v>38</v>
      </c>
      <c r="F349" s="16">
        <v>52.01</v>
      </c>
      <c r="G349" s="14" t="s">
        <v>11</v>
      </c>
      <c r="H349" s="14"/>
      <c r="I349" s="14">
        <v>0.34</v>
      </c>
      <c r="J349" s="17">
        <v>4</v>
      </c>
      <c r="K349" s="5" t="s">
        <v>12</v>
      </c>
      <c r="L349" s="17" t="str">
        <f>VLOOKUP(I349,Güteklasse!$B$4:$C$8,2)</f>
        <v>B</v>
      </c>
      <c r="M349" s="5" t="str">
        <f>VLOOKUP(K349,Händleradressen!$B$3:$E$6,4,0)</f>
        <v>Hamburg</v>
      </c>
      <c r="N349" s="16">
        <f t="shared" si="15"/>
        <v>1976.3799999999999</v>
      </c>
      <c r="O349" s="16">
        <f t="shared" si="16"/>
        <v>746518.25359999994</v>
      </c>
      <c r="P349" s="16">
        <f t="shared" si="17"/>
        <v>748494.63359999994</v>
      </c>
    </row>
    <row r="350" spans="1:16" x14ac:dyDescent="0.25">
      <c r="A350" s="5" t="s">
        <v>17</v>
      </c>
      <c r="B350" s="5" t="s">
        <v>15</v>
      </c>
      <c r="C350" s="5" t="s">
        <v>16</v>
      </c>
      <c r="D350" s="5" t="s">
        <v>3</v>
      </c>
      <c r="E350" s="15">
        <v>497</v>
      </c>
      <c r="F350" s="16">
        <v>0.16</v>
      </c>
      <c r="G350" s="14" t="s">
        <v>11</v>
      </c>
      <c r="H350" s="14"/>
      <c r="I350" s="14">
        <v>0.21</v>
      </c>
      <c r="J350" s="17">
        <v>2</v>
      </c>
      <c r="K350" s="5" t="s">
        <v>4</v>
      </c>
      <c r="L350" s="17" t="str">
        <f>VLOOKUP(I350,Güteklasse!$B$4:$C$8,2)</f>
        <v>A</v>
      </c>
      <c r="M350" s="5" t="str">
        <f>VLOOKUP(K350,Händleradressen!$B$3:$E$6,4,0)</f>
        <v>Köln</v>
      </c>
      <c r="N350" s="16">
        <f t="shared" si="15"/>
        <v>79.52</v>
      </c>
      <c r="O350" s="16">
        <f t="shared" si="16"/>
        <v>30036.294399999995</v>
      </c>
      <c r="P350" s="16">
        <f t="shared" si="17"/>
        <v>30115.814399999996</v>
      </c>
    </row>
    <row r="351" spans="1:16" x14ac:dyDescent="0.25">
      <c r="A351" s="5" t="s">
        <v>17</v>
      </c>
      <c r="B351" s="5" t="s">
        <v>15</v>
      </c>
      <c r="C351" s="5" t="s">
        <v>2</v>
      </c>
      <c r="D351" s="5" t="s">
        <v>7</v>
      </c>
      <c r="E351" s="15">
        <v>11</v>
      </c>
      <c r="F351" s="16">
        <v>48.26</v>
      </c>
      <c r="G351" s="14" t="s">
        <v>11</v>
      </c>
      <c r="H351" s="14"/>
      <c r="I351" s="14">
        <v>0.21</v>
      </c>
      <c r="J351" s="17">
        <v>1</v>
      </c>
      <c r="K351" s="5" t="s">
        <v>8</v>
      </c>
      <c r="L351" s="17" t="str">
        <f>VLOOKUP(I351,Güteklasse!$B$4:$C$8,2)</f>
        <v>A</v>
      </c>
      <c r="M351" s="5" t="str">
        <f>VLOOKUP(K351,Händleradressen!$B$3:$E$6,4,0)</f>
        <v>Düsseldorf</v>
      </c>
      <c r="N351" s="16">
        <f t="shared" si="15"/>
        <v>530.86</v>
      </c>
      <c r="O351" s="16">
        <f t="shared" si="16"/>
        <v>200516.43919999999</v>
      </c>
      <c r="P351" s="16">
        <f t="shared" si="17"/>
        <v>201047.29919999998</v>
      </c>
    </row>
    <row r="352" spans="1:16" x14ac:dyDescent="0.25">
      <c r="A352" s="5" t="s">
        <v>17</v>
      </c>
      <c r="B352" s="5" t="s">
        <v>5</v>
      </c>
      <c r="C352" s="5" t="s">
        <v>6</v>
      </c>
      <c r="D352" s="5" t="s">
        <v>3</v>
      </c>
      <c r="E352" s="15">
        <v>784</v>
      </c>
      <c r="F352" s="16">
        <v>0.05</v>
      </c>
      <c r="G352" s="14"/>
      <c r="H352" s="14"/>
      <c r="I352" s="14">
        <v>0.31</v>
      </c>
      <c r="J352" s="17">
        <v>4</v>
      </c>
      <c r="K352" s="5" t="s">
        <v>12</v>
      </c>
      <c r="L352" s="17" t="str">
        <f>VLOOKUP(I352,Güteklasse!$B$4:$C$8,2)</f>
        <v>A</v>
      </c>
      <c r="M352" s="5" t="str">
        <f>VLOOKUP(K352,Händleradressen!$B$3:$E$6,4,0)</f>
        <v>Hamburg</v>
      </c>
      <c r="N352" s="16">
        <f t="shared" si="15"/>
        <v>39.200000000000003</v>
      </c>
      <c r="O352" s="16">
        <f t="shared" si="16"/>
        <v>14806.624</v>
      </c>
      <c r="P352" s="16">
        <f t="shared" si="17"/>
        <v>14845.824000000001</v>
      </c>
    </row>
    <row r="353" spans="1:16" x14ac:dyDescent="0.25">
      <c r="A353" s="5" t="s">
        <v>17</v>
      </c>
      <c r="B353" s="5" t="s">
        <v>9</v>
      </c>
      <c r="C353" s="5" t="s">
        <v>10</v>
      </c>
      <c r="D353" s="5" t="s">
        <v>7</v>
      </c>
      <c r="E353" s="15">
        <v>26</v>
      </c>
      <c r="F353" s="16">
        <v>52.57</v>
      </c>
      <c r="G353" s="14" t="s">
        <v>11</v>
      </c>
      <c r="H353" s="14" t="s">
        <v>11</v>
      </c>
      <c r="I353" s="14">
        <v>0.87</v>
      </c>
      <c r="J353" s="17">
        <v>5</v>
      </c>
      <c r="K353" s="5" t="s">
        <v>4</v>
      </c>
      <c r="L353" s="17" t="str">
        <f>VLOOKUP(I353,Güteklasse!$B$4:$C$8,2)</f>
        <v>D</v>
      </c>
      <c r="M353" s="5" t="str">
        <f>VLOOKUP(K353,Händleradressen!$B$3:$E$6,4,0)</f>
        <v>Köln</v>
      </c>
      <c r="N353" s="16">
        <f t="shared" si="15"/>
        <v>1366.82</v>
      </c>
      <c r="O353" s="16">
        <f t="shared" si="16"/>
        <v>516275.25039999996</v>
      </c>
      <c r="P353" s="16">
        <f t="shared" si="17"/>
        <v>517642.07039999997</v>
      </c>
    </row>
    <row r="354" spans="1:16" x14ac:dyDescent="0.25">
      <c r="A354" s="5" t="s">
        <v>17</v>
      </c>
      <c r="B354" s="5" t="s">
        <v>1</v>
      </c>
      <c r="C354" s="5" t="s">
        <v>13</v>
      </c>
      <c r="D354" s="5" t="s">
        <v>3</v>
      </c>
      <c r="E354" s="15">
        <v>801</v>
      </c>
      <c r="F354" s="16">
        <v>0.33</v>
      </c>
      <c r="G354" s="14"/>
      <c r="H354" s="14"/>
      <c r="I354" s="14">
        <v>0.03</v>
      </c>
      <c r="J354" s="17">
        <v>4</v>
      </c>
      <c r="K354" s="5" t="s">
        <v>14</v>
      </c>
      <c r="L354" s="17" t="str">
        <f>VLOOKUP(I354,Güteklasse!$B$4:$C$8,2)</f>
        <v>A</v>
      </c>
      <c r="M354" s="5" t="str">
        <f>VLOOKUP(K354,Händleradressen!$B$3:$E$6,4,0)</f>
        <v>München</v>
      </c>
      <c r="N354" s="16">
        <f t="shared" si="15"/>
        <v>264.33</v>
      </c>
      <c r="O354" s="16">
        <f t="shared" si="16"/>
        <v>99842.727599999984</v>
      </c>
      <c r="P354" s="16">
        <f t="shared" si="17"/>
        <v>100107.05759999999</v>
      </c>
    </row>
    <row r="355" spans="1:16" x14ac:dyDescent="0.25">
      <c r="A355" s="5" t="s">
        <v>17</v>
      </c>
      <c r="B355" s="5" t="s">
        <v>15</v>
      </c>
      <c r="C355" s="5" t="s">
        <v>2</v>
      </c>
      <c r="D355" s="5" t="s">
        <v>7</v>
      </c>
      <c r="E355" s="15">
        <v>49</v>
      </c>
      <c r="F355" s="16">
        <v>53.04</v>
      </c>
      <c r="G355" s="14" t="s">
        <v>11</v>
      </c>
      <c r="H355" s="14"/>
      <c r="I355" s="14">
        <v>0.73</v>
      </c>
      <c r="J355" s="17">
        <v>3</v>
      </c>
      <c r="K355" s="5" t="s">
        <v>14</v>
      </c>
      <c r="L355" s="17" t="str">
        <f>VLOOKUP(I355,Güteklasse!$B$4:$C$8,2)</f>
        <v>D</v>
      </c>
      <c r="M355" s="5" t="str">
        <f>VLOOKUP(K355,Händleradressen!$B$3:$E$6,4,0)</f>
        <v>München</v>
      </c>
      <c r="N355" s="16">
        <f t="shared" si="15"/>
        <v>2598.96</v>
      </c>
      <c r="O355" s="16">
        <f t="shared" si="16"/>
        <v>981679.17119999998</v>
      </c>
      <c r="P355" s="16">
        <f t="shared" si="17"/>
        <v>984278.13119999995</v>
      </c>
    </row>
    <row r="356" spans="1:16" x14ac:dyDescent="0.25">
      <c r="A356" s="5" t="s">
        <v>17</v>
      </c>
      <c r="B356" s="5" t="s">
        <v>1</v>
      </c>
      <c r="C356" s="5" t="s">
        <v>6</v>
      </c>
      <c r="D356" s="5" t="s">
        <v>3</v>
      </c>
      <c r="E356" s="15">
        <v>675</v>
      </c>
      <c r="F356" s="16">
        <v>0.91</v>
      </c>
      <c r="G356" s="14"/>
      <c r="H356" s="14"/>
      <c r="I356" s="14">
        <v>0.04</v>
      </c>
      <c r="J356" s="17">
        <v>2</v>
      </c>
      <c r="K356" s="5" t="s">
        <v>12</v>
      </c>
      <c r="L356" s="17" t="str">
        <f>VLOOKUP(I356,Güteklasse!$B$4:$C$8,2)</f>
        <v>A</v>
      </c>
      <c r="M356" s="5" t="str">
        <f>VLOOKUP(K356,Händleradressen!$B$3:$E$6,4,0)</f>
        <v>Hamburg</v>
      </c>
      <c r="N356" s="16">
        <f t="shared" si="15"/>
        <v>614.25</v>
      </c>
      <c r="O356" s="16">
        <f t="shared" si="16"/>
        <v>232014.50999999998</v>
      </c>
      <c r="P356" s="16">
        <f t="shared" si="17"/>
        <v>232628.75999999998</v>
      </c>
    </row>
    <row r="357" spans="1:16" x14ac:dyDescent="0.25">
      <c r="A357" s="5" t="s">
        <v>17</v>
      </c>
      <c r="B357" s="5" t="s">
        <v>9</v>
      </c>
      <c r="C357" s="5" t="s">
        <v>10</v>
      </c>
      <c r="D357" s="5" t="s">
        <v>7</v>
      </c>
      <c r="E357" s="15">
        <v>44</v>
      </c>
      <c r="F357" s="16">
        <v>49.17</v>
      </c>
      <c r="G357" s="14"/>
      <c r="H357" s="14"/>
      <c r="I357" s="14">
        <v>0.13</v>
      </c>
      <c r="J357" s="17">
        <v>4</v>
      </c>
      <c r="K357" s="5" t="s">
        <v>4</v>
      </c>
      <c r="L357" s="17" t="str">
        <f>VLOOKUP(I357,Güteklasse!$B$4:$C$8,2)</f>
        <v>A</v>
      </c>
      <c r="M357" s="5" t="str">
        <f>VLOOKUP(K357,Händleradressen!$B$3:$E$6,4,0)</f>
        <v>Köln</v>
      </c>
      <c r="N357" s="16">
        <f t="shared" si="15"/>
        <v>2163.48</v>
      </c>
      <c r="O357" s="16">
        <f t="shared" si="16"/>
        <v>817189.66559999995</v>
      </c>
      <c r="P357" s="16">
        <f t="shared" si="17"/>
        <v>819353.14559999993</v>
      </c>
    </row>
    <row r="358" spans="1:16" x14ac:dyDescent="0.25">
      <c r="A358" s="5" t="s">
        <v>17</v>
      </c>
      <c r="B358" s="5" t="s">
        <v>9</v>
      </c>
      <c r="C358" s="5" t="s">
        <v>13</v>
      </c>
      <c r="D358" s="5" t="s">
        <v>3</v>
      </c>
      <c r="E358" s="15">
        <v>123</v>
      </c>
      <c r="F358" s="16">
        <v>0.95</v>
      </c>
      <c r="G358" s="14" t="s">
        <v>11</v>
      </c>
      <c r="H358" s="14"/>
      <c r="I358" s="14">
        <v>0.21</v>
      </c>
      <c r="J358" s="17">
        <v>3</v>
      </c>
      <c r="K358" s="5" t="s">
        <v>4</v>
      </c>
      <c r="L358" s="17" t="str">
        <f>VLOOKUP(I358,Güteklasse!$B$4:$C$8,2)</f>
        <v>A</v>
      </c>
      <c r="M358" s="5" t="str">
        <f>VLOOKUP(K358,Händleradressen!$B$3:$E$6,4,0)</f>
        <v>Köln</v>
      </c>
      <c r="N358" s="16">
        <f t="shared" si="15"/>
        <v>116.85</v>
      </c>
      <c r="O358" s="16">
        <f t="shared" si="16"/>
        <v>44136.581999999995</v>
      </c>
      <c r="P358" s="16">
        <f t="shared" si="17"/>
        <v>44253.431999999993</v>
      </c>
    </row>
    <row r="359" spans="1:16" x14ac:dyDescent="0.25">
      <c r="A359" s="5" t="s">
        <v>17</v>
      </c>
      <c r="B359" s="5" t="s">
        <v>15</v>
      </c>
      <c r="C359" s="5" t="s">
        <v>2</v>
      </c>
      <c r="D359" s="5" t="s">
        <v>7</v>
      </c>
      <c r="E359" s="15">
        <v>40</v>
      </c>
      <c r="F359" s="16">
        <v>51.96</v>
      </c>
      <c r="G359" s="14" t="s">
        <v>11</v>
      </c>
      <c r="H359" s="14"/>
      <c r="I359" s="14">
        <v>0.57999999999999996</v>
      </c>
      <c r="J359" s="17">
        <v>1</v>
      </c>
      <c r="K359" s="5" t="s">
        <v>8</v>
      </c>
      <c r="L359" s="17" t="str">
        <f>VLOOKUP(I359,Güteklasse!$B$4:$C$8,2)</f>
        <v>D</v>
      </c>
      <c r="M359" s="5" t="str">
        <f>VLOOKUP(K359,Händleradressen!$B$3:$E$6,4,0)</f>
        <v>Düsseldorf</v>
      </c>
      <c r="N359" s="16">
        <f t="shared" si="15"/>
        <v>2078.4</v>
      </c>
      <c r="O359" s="16">
        <f t="shared" si="16"/>
        <v>785053.24800000002</v>
      </c>
      <c r="P359" s="16">
        <f t="shared" si="17"/>
        <v>787131.64800000004</v>
      </c>
    </row>
    <row r="360" spans="1:16" x14ac:dyDescent="0.25">
      <c r="A360" s="5" t="s">
        <v>17</v>
      </c>
      <c r="B360" s="5" t="s">
        <v>15</v>
      </c>
      <c r="C360" s="5" t="s">
        <v>6</v>
      </c>
      <c r="D360" s="5" t="s">
        <v>3</v>
      </c>
      <c r="E360" s="15">
        <v>402</v>
      </c>
      <c r="F360" s="16">
        <v>0.02</v>
      </c>
      <c r="G360" s="14" t="s">
        <v>11</v>
      </c>
      <c r="H360" s="14"/>
      <c r="I360" s="14">
        <v>0.55000000000000004</v>
      </c>
      <c r="J360" s="17">
        <v>3</v>
      </c>
      <c r="K360" s="5" t="s">
        <v>8</v>
      </c>
      <c r="L360" s="17" t="str">
        <f>VLOOKUP(I360,Güteklasse!$B$4:$C$8,2)</f>
        <v>C</v>
      </c>
      <c r="M360" s="5" t="str">
        <f>VLOOKUP(K360,Händleradressen!$B$3:$E$6,4,0)</f>
        <v>Düsseldorf</v>
      </c>
      <c r="N360" s="16">
        <f t="shared" si="15"/>
        <v>8.0400000000000009</v>
      </c>
      <c r="O360" s="16">
        <f t="shared" si="16"/>
        <v>3036.8688000000002</v>
      </c>
      <c r="P360" s="16">
        <f t="shared" si="17"/>
        <v>3044.9088000000002</v>
      </c>
    </row>
    <row r="361" spans="1:16" x14ac:dyDescent="0.25">
      <c r="A361" s="5" t="s">
        <v>17</v>
      </c>
      <c r="B361" s="5" t="s">
        <v>15</v>
      </c>
      <c r="C361" s="5" t="s">
        <v>10</v>
      </c>
      <c r="D361" s="5" t="s">
        <v>7</v>
      </c>
      <c r="E361" s="15">
        <v>8</v>
      </c>
      <c r="F361" s="16">
        <v>46.64</v>
      </c>
      <c r="G361" s="14" t="s">
        <v>11</v>
      </c>
      <c r="H361" s="14"/>
      <c r="I361" s="14">
        <v>0.57999999999999996</v>
      </c>
      <c r="J361" s="17">
        <v>2</v>
      </c>
      <c r="K361" s="5" t="s">
        <v>14</v>
      </c>
      <c r="L361" s="17" t="str">
        <f>VLOOKUP(I361,Güteklasse!$B$4:$C$8,2)</f>
        <v>D</v>
      </c>
      <c r="M361" s="5" t="str">
        <f>VLOOKUP(K361,Händleradressen!$B$3:$E$6,4,0)</f>
        <v>München</v>
      </c>
      <c r="N361" s="16">
        <f t="shared" si="15"/>
        <v>373.12</v>
      </c>
      <c r="O361" s="16">
        <f t="shared" si="16"/>
        <v>140934.88639999999</v>
      </c>
      <c r="P361" s="16">
        <f t="shared" si="17"/>
        <v>141308.00639999998</v>
      </c>
    </row>
    <row r="362" spans="1:16" x14ac:dyDescent="0.25">
      <c r="A362" s="5" t="s">
        <v>17</v>
      </c>
      <c r="B362" s="5" t="s">
        <v>1</v>
      </c>
      <c r="C362" s="5" t="s">
        <v>16</v>
      </c>
      <c r="D362" s="5" t="s">
        <v>3</v>
      </c>
      <c r="E362" s="15">
        <v>510</v>
      </c>
      <c r="F362" s="16">
        <v>0.41</v>
      </c>
      <c r="G362" s="14" t="s">
        <v>11</v>
      </c>
      <c r="H362" s="14"/>
      <c r="I362" s="14">
        <v>0.16</v>
      </c>
      <c r="J362" s="17">
        <v>4</v>
      </c>
      <c r="K362" s="5" t="s">
        <v>12</v>
      </c>
      <c r="L362" s="17" t="str">
        <f>VLOOKUP(I362,Güteklasse!$B$4:$C$8,2)</f>
        <v>A</v>
      </c>
      <c r="M362" s="5" t="str">
        <f>VLOOKUP(K362,Händleradressen!$B$3:$E$6,4,0)</f>
        <v>Hamburg</v>
      </c>
      <c r="N362" s="16">
        <f t="shared" si="15"/>
        <v>209.1</v>
      </c>
      <c r="O362" s="16">
        <f t="shared" si="16"/>
        <v>78981.251999999993</v>
      </c>
      <c r="P362" s="16">
        <f t="shared" si="17"/>
        <v>79190.351999999999</v>
      </c>
    </row>
    <row r="363" spans="1:16" x14ac:dyDescent="0.25">
      <c r="A363" s="5" t="s">
        <v>17</v>
      </c>
      <c r="B363" s="5" t="s">
        <v>1</v>
      </c>
      <c r="C363" s="5" t="s">
        <v>2</v>
      </c>
      <c r="D363" s="5" t="s">
        <v>7</v>
      </c>
      <c r="E363" s="15">
        <v>5</v>
      </c>
      <c r="F363" s="16">
        <v>47.76</v>
      </c>
      <c r="G363" s="14" t="s">
        <v>11</v>
      </c>
      <c r="H363" s="14"/>
      <c r="I363" s="14">
        <v>0.08</v>
      </c>
      <c r="J363" s="17">
        <v>2</v>
      </c>
      <c r="K363" s="5" t="s">
        <v>12</v>
      </c>
      <c r="L363" s="17" t="str">
        <f>VLOOKUP(I363,Güteklasse!$B$4:$C$8,2)</f>
        <v>A</v>
      </c>
      <c r="M363" s="5" t="str">
        <f>VLOOKUP(K363,Händleradressen!$B$3:$E$6,4,0)</f>
        <v>Hamburg</v>
      </c>
      <c r="N363" s="16">
        <f t="shared" si="15"/>
        <v>238.79999999999998</v>
      </c>
      <c r="O363" s="16">
        <f t="shared" si="16"/>
        <v>90199.535999999993</v>
      </c>
      <c r="P363" s="16">
        <f t="shared" si="17"/>
        <v>90438.335999999996</v>
      </c>
    </row>
    <row r="364" spans="1:16" x14ac:dyDescent="0.25">
      <c r="A364" s="5" t="s">
        <v>17</v>
      </c>
      <c r="B364" s="5" t="s">
        <v>5</v>
      </c>
      <c r="C364" s="5" t="s">
        <v>6</v>
      </c>
      <c r="D364" s="5" t="s">
        <v>3</v>
      </c>
      <c r="E364" s="15">
        <v>643</v>
      </c>
      <c r="F364" s="16">
        <v>0.85</v>
      </c>
      <c r="G364" s="14" t="s">
        <v>11</v>
      </c>
      <c r="H364" s="14"/>
      <c r="I364" s="14">
        <v>0.28999999999999998</v>
      </c>
      <c r="J364" s="17">
        <v>1</v>
      </c>
      <c r="K364" s="5" t="s">
        <v>8</v>
      </c>
      <c r="L364" s="17" t="str">
        <f>VLOOKUP(I364,Güteklasse!$B$4:$C$8,2)</f>
        <v>A</v>
      </c>
      <c r="M364" s="5" t="str">
        <f>VLOOKUP(K364,Händleradressen!$B$3:$E$6,4,0)</f>
        <v>Düsseldorf</v>
      </c>
      <c r="N364" s="16">
        <f t="shared" si="15"/>
        <v>546.54999999999995</v>
      </c>
      <c r="O364" s="16">
        <f t="shared" si="16"/>
        <v>206442.86599999998</v>
      </c>
      <c r="P364" s="16">
        <f t="shared" si="17"/>
        <v>206989.41599999997</v>
      </c>
    </row>
    <row r="365" spans="1:16" x14ac:dyDescent="0.25">
      <c r="A365" s="5" t="s">
        <v>17</v>
      </c>
      <c r="B365" s="5" t="s">
        <v>5</v>
      </c>
      <c r="C365" s="5" t="s">
        <v>10</v>
      </c>
      <c r="D365" s="5" t="s">
        <v>7</v>
      </c>
      <c r="E365" s="15">
        <v>25</v>
      </c>
      <c r="F365" s="16">
        <v>46.88</v>
      </c>
      <c r="G365" s="14" t="s">
        <v>11</v>
      </c>
      <c r="H365" s="14" t="s">
        <v>11</v>
      </c>
      <c r="I365" s="14">
        <v>0.95</v>
      </c>
      <c r="J365" s="17">
        <v>4</v>
      </c>
      <c r="K365" s="5" t="s">
        <v>12</v>
      </c>
      <c r="L365" s="17" t="str">
        <f>VLOOKUP(I365,Güteklasse!$B$4:$C$8,2)</f>
        <v>E</v>
      </c>
      <c r="M365" s="5" t="str">
        <f>VLOOKUP(K365,Händleradressen!$B$3:$E$6,4,0)</f>
        <v>Hamburg</v>
      </c>
      <c r="N365" s="16">
        <f t="shared" si="15"/>
        <v>1172</v>
      </c>
      <c r="O365" s="16">
        <f t="shared" si="16"/>
        <v>442687.83999999997</v>
      </c>
      <c r="P365" s="16">
        <f t="shared" si="17"/>
        <v>443859.83999999997</v>
      </c>
    </row>
    <row r="366" spans="1:16" x14ac:dyDescent="0.25">
      <c r="A366" s="5" t="s">
        <v>17</v>
      </c>
      <c r="B366" s="5" t="s">
        <v>15</v>
      </c>
      <c r="C366" s="5" t="s">
        <v>13</v>
      </c>
      <c r="D366" s="5" t="s">
        <v>3</v>
      </c>
      <c r="E366" s="15">
        <v>897</v>
      </c>
      <c r="F366" s="16">
        <v>0.37</v>
      </c>
      <c r="G366" s="14" t="s">
        <v>11</v>
      </c>
      <c r="H366" s="14"/>
      <c r="I366" s="14">
        <v>0.51</v>
      </c>
      <c r="J366" s="17">
        <v>5</v>
      </c>
      <c r="K366" s="5" t="s">
        <v>4</v>
      </c>
      <c r="L366" s="17" t="str">
        <f>VLOOKUP(I366,Güteklasse!$B$4:$C$8,2)</f>
        <v>C</v>
      </c>
      <c r="M366" s="5" t="str">
        <f>VLOOKUP(K366,Händleradressen!$B$3:$E$6,4,0)</f>
        <v>Köln</v>
      </c>
      <c r="N366" s="16">
        <f t="shared" si="15"/>
        <v>331.89</v>
      </c>
      <c r="O366" s="16">
        <f t="shared" si="16"/>
        <v>125361.49079999999</v>
      </c>
      <c r="P366" s="16">
        <f t="shared" si="17"/>
        <v>125693.38079999998</v>
      </c>
    </row>
    <row r="367" spans="1:16" x14ac:dyDescent="0.25">
      <c r="A367" s="5" t="s">
        <v>17</v>
      </c>
      <c r="B367" s="5" t="s">
        <v>15</v>
      </c>
      <c r="C367" s="5" t="s">
        <v>2</v>
      </c>
      <c r="D367" s="5" t="s">
        <v>7</v>
      </c>
      <c r="E367" s="15">
        <v>16</v>
      </c>
      <c r="F367" s="16">
        <v>52.71</v>
      </c>
      <c r="G367" s="14" t="s">
        <v>11</v>
      </c>
      <c r="H367" s="14" t="s">
        <v>11</v>
      </c>
      <c r="I367" s="14">
        <v>0.89</v>
      </c>
      <c r="J367" s="17">
        <v>4</v>
      </c>
      <c r="K367" s="5" t="s">
        <v>8</v>
      </c>
      <c r="L367" s="17" t="str">
        <f>VLOOKUP(I367,Güteklasse!$B$4:$C$8,2)</f>
        <v>D</v>
      </c>
      <c r="M367" s="5" t="str">
        <f>VLOOKUP(K367,Händleradressen!$B$3:$E$6,4,0)</f>
        <v>Düsseldorf</v>
      </c>
      <c r="N367" s="16">
        <f t="shared" si="15"/>
        <v>843.36</v>
      </c>
      <c r="O367" s="16">
        <f t="shared" si="16"/>
        <v>318553.93919999996</v>
      </c>
      <c r="P367" s="16">
        <f t="shared" si="17"/>
        <v>319397.29919999995</v>
      </c>
    </row>
    <row r="368" spans="1:16" x14ac:dyDescent="0.25">
      <c r="A368" s="5" t="s">
        <v>17</v>
      </c>
      <c r="B368" s="5" t="s">
        <v>1</v>
      </c>
      <c r="C368" s="5" t="s">
        <v>6</v>
      </c>
      <c r="D368" s="5" t="s">
        <v>3</v>
      </c>
      <c r="E368" s="15">
        <v>218</v>
      </c>
      <c r="F368" s="16">
        <v>0.45</v>
      </c>
      <c r="G368" s="14" t="s">
        <v>11</v>
      </c>
      <c r="H368" s="14"/>
      <c r="I368" s="14">
        <v>0.51</v>
      </c>
      <c r="J368" s="17">
        <v>3</v>
      </c>
      <c r="K368" s="5" t="s">
        <v>8</v>
      </c>
      <c r="L368" s="17" t="str">
        <f>VLOOKUP(I368,Güteklasse!$B$4:$C$8,2)</f>
        <v>C</v>
      </c>
      <c r="M368" s="5" t="str">
        <f>VLOOKUP(K368,Händleradressen!$B$3:$E$6,4,0)</f>
        <v>Düsseldorf</v>
      </c>
      <c r="N368" s="16">
        <f t="shared" si="15"/>
        <v>98.100000000000009</v>
      </c>
      <c r="O368" s="16">
        <f t="shared" si="16"/>
        <v>37054.332000000002</v>
      </c>
      <c r="P368" s="16">
        <f t="shared" si="17"/>
        <v>37152.432000000001</v>
      </c>
    </row>
    <row r="369" spans="1:16" x14ac:dyDescent="0.25">
      <c r="A369" s="5" t="s">
        <v>17</v>
      </c>
      <c r="B369" s="5" t="s">
        <v>5</v>
      </c>
      <c r="C369" s="5" t="s">
        <v>16</v>
      </c>
      <c r="D369" s="5" t="s">
        <v>7</v>
      </c>
      <c r="E369" s="15">
        <v>12</v>
      </c>
      <c r="F369" s="16">
        <v>53.78</v>
      </c>
      <c r="G369" s="14" t="s">
        <v>11</v>
      </c>
      <c r="H369" s="14"/>
      <c r="I369" s="14">
        <v>0.56999999999999995</v>
      </c>
      <c r="J369" s="17">
        <v>2</v>
      </c>
      <c r="K369" s="5" t="s">
        <v>4</v>
      </c>
      <c r="L369" s="17" t="str">
        <f>VLOOKUP(I369,Güteklasse!$B$4:$C$8,2)</f>
        <v>C</v>
      </c>
      <c r="M369" s="5" t="str">
        <f>VLOOKUP(K369,Händleradressen!$B$3:$E$6,4,0)</f>
        <v>Köln</v>
      </c>
      <c r="N369" s="16">
        <f t="shared" si="15"/>
        <v>645.36</v>
      </c>
      <c r="O369" s="16">
        <f t="shared" si="16"/>
        <v>243765.3792</v>
      </c>
      <c r="P369" s="16">
        <f t="shared" si="17"/>
        <v>244410.73919999998</v>
      </c>
    </row>
    <row r="370" spans="1:16" x14ac:dyDescent="0.25">
      <c r="A370" s="5" t="s">
        <v>17</v>
      </c>
      <c r="B370" s="5" t="s">
        <v>5</v>
      </c>
      <c r="C370" s="5" t="s">
        <v>13</v>
      </c>
      <c r="D370" s="5" t="s">
        <v>3</v>
      </c>
      <c r="E370" s="15">
        <v>610</v>
      </c>
      <c r="F370" s="16">
        <v>0.37</v>
      </c>
      <c r="G370" s="14" t="s">
        <v>11</v>
      </c>
      <c r="H370" s="14"/>
      <c r="I370" s="14">
        <v>0.1</v>
      </c>
      <c r="J370" s="17">
        <v>4</v>
      </c>
      <c r="K370" s="5" t="s">
        <v>12</v>
      </c>
      <c r="L370" s="17" t="str">
        <f>VLOOKUP(I370,Güteklasse!$B$4:$C$8,2)</f>
        <v>A</v>
      </c>
      <c r="M370" s="5" t="str">
        <f>VLOOKUP(K370,Händleradressen!$B$3:$E$6,4,0)</f>
        <v>Hamburg</v>
      </c>
      <c r="N370" s="16">
        <f t="shared" si="15"/>
        <v>225.7</v>
      </c>
      <c r="O370" s="16">
        <f t="shared" si="16"/>
        <v>85251.403999999995</v>
      </c>
      <c r="P370" s="16">
        <f t="shared" si="17"/>
        <v>85477.103999999992</v>
      </c>
    </row>
    <row r="371" spans="1:16" x14ac:dyDescent="0.25">
      <c r="A371" s="5" t="s">
        <v>17</v>
      </c>
      <c r="B371" s="5" t="s">
        <v>15</v>
      </c>
      <c r="C371" s="5" t="s">
        <v>2</v>
      </c>
      <c r="D371" s="5" t="s">
        <v>7</v>
      </c>
      <c r="E371" s="15">
        <v>19</v>
      </c>
      <c r="F371" s="16">
        <v>53.61</v>
      </c>
      <c r="G371" s="14" t="s">
        <v>11</v>
      </c>
      <c r="H371" s="14"/>
      <c r="I371" s="14">
        <v>7.0000000000000007E-2</v>
      </c>
      <c r="J371" s="17">
        <v>3</v>
      </c>
      <c r="K371" s="5" t="s">
        <v>14</v>
      </c>
      <c r="L371" s="17" t="str">
        <f>VLOOKUP(I371,Güteklasse!$B$4:$C$8,2)</f>
        <v>A</v>
      </c>
      <c r="M371" s="5" t="str">
        <f>VLOOKUP(K371,Händleradressen!$B$3:$E$6,4,0)</f>
        <v>München</v>
      </c>
      <c r="N371" s="16">
        <f t="shared" si="15"/>
        <v>1018.59</v>
      </c>
      <c r="O371" s="16">
        <f t="shared" si="16"/>
        <v>384741.81479999999</v>
      </c>
      <c r="P371" s="16">
        <f t="shared" si="17"/>
        <v>385760.40480000002</v>
      </c>
    </row>
    <row r="372" spans="1:16" x14ac:dyDescent="0.25">
      <c r="A372" s="5" t="s">
        <v>17</v>
      </c>
      <c r="B372" s="5" t="s">
        <v>9</v>
      </c>
      <c r="C372" s="5" t="s">
        <v>6</v>
      </c>
      <c r="D372" s="5" t="s">
        <v>3</v>
      </c>
      <c r="E372" s="15">
        <v>586</v>
      </c>
      <c r="F372" s="16">
        <v>0.93</v>
      </c>
      <c r="G372" s="14"/>
      <c r="H372" s="14"/>
      <c r="I372" s="14">
        <v>0.39</v>
      </c>
      <c r="J372" s="17">
        <v>1</v>
      </c>
      <c r="K372" s="5" t="s">
        <v>14</v>
      </c>
      <c r="L372" s="17" t="str">
        <f>VLOOKUP(I372,Güteklasse!$B$4:$C$8,2)</f>
        <v>B</v>
      </c>
      <c r="M372" s="5" t="str">
        <f>VLOOKUP(K372,Händleradressen!$B$3:$E$6,4,0)</f>
        <v>München</v>
      </c>
      <c r="N372" s="16">
        <f t="shared" si="15"/>
        <v>544.98</v>
      </c>
      <c r="O372" s="16">
        <f t="shared" si="16"/>
        <v>205849.8456</v>
      </c>
      <c r="P372" s="16">
        <f t="shared" si="17"/>
        <v>206394.82560000001</v>
      </c>
    </row>
    <row r="373" spans="1:16" x14ac:dyDescent="0.25">
      <c r="A373" s="5" t="s">
        <v>17</v>
      </c>
      <c r="B373" s="5" t="s">
        <v>9</v>
      </c>
      <c r="C373" s="5" t="s">
        <v>16</v>
      </c>
      <c r="D373" s="5" t="s">
        <v>7</v>
      </c>
      <c r="E373" s="15">
        <v>26</v>
      </c>
      <c r="F373" s="16">
        <v>48.3</v>
      </c>
      <c r="G373" s="14" t="s">
        <v>11</v>
      </c>
      <c r="H373" s="14"/>
      <c r="I373" s="14">
        <v>0.92</v>
      </c>
      <c r="J373" s="17">
        <v>3</v>
      </c>
      <c r="K373" s="5" t="s">
        <v>4</v>
      </c>
      <c r="L373" s="17" t="str">
        <f>VLOOKUP(I373,Güteklasse!$B$4:$C$8,2)</f>
        <v>E</v>
      </c>
      <c r="M373" s="5" t="str">
        <f>VLOOKUP(K373,Händleradressen!$B$3:$E$6,4,0)</f>
        <v>Köln</v>
      </c>
      <c r="N373" s="16">
        <f t="shared" si="15"/>
        <v>1255.8</v>
      </c>
      <c r="O373" s="16">
        <f t="shared" si="16"/>
        <v>474340.77599999995</v>
      </c>
      <c r="P373" s="16">
        <f t="shared" si="17"/>
        <v>475596.57599999994</v>
      </c>
    </row>
    <row r="374" spans="1:16" x14ac:dyDescent="0.25">
      <c r="A374" s="5" t="s">
        <v>17</v>
      </c>
      <c r="B374" s="5" t="s">
        <v>5</v>
      </c>
      <c r="C374" s="5" t="s">
        <v>13</v>
      </c>
      <c r="D374" s="5" t="s">
        <v>3</v>
      </c>
      <c r="E374" s="15">
        <v>868</v>
      </c>
      <c r="F374" s="16">
        <v>0.26</v>
      </c>
      <c r="G374" s="14" t="s">
        <v>11</v>
      </c>
      <c r="H374" s="14"/>
      <c r="I374" s="14">
        <v>0.25</v>
      </c>
      <c r="J374" s="17">
        <v>2</v>
      </c>
      <c r="K374" s="5" t="s">
        <v>8</v>
      </c>
      <c r="L374" s="17" t="str">
        <f>VLOOKUP(I374,Güteklasse!$B$4:$C$8,2)</f>
        <v>A</v>
      </c>
      <c r="M374" s="5" t="str">
        <f>VLOOKUP(K374,Händleradressen!$B$3:$E$6,4,0)</f>
        <v>Düsseldorf</v>
      </c>
      <c r="N374" s="16">
        <f t="shared" si="15"/>
        <v>225.68</v>
      </c>
      <c r="O374" s="16">
        <f t="shared" si="16"/>
        <v>85243.849600000001</v>
      </c>
      <c r="P374" s="16">
        <f t="shared" si="17"/>
        <v>85469.529599999994</v>
      </c>
    </row>
    <row r="375" spans="1:16" x14ac:dyDescent="0.25">
      <c r="A375" s="5" t="s">
        <v>17</v>
      </c>
      <c r="B375" s="5" t="s">
        <v>1</v>
      </c>
      <c r="C375" s="5" t="s">
        <v>10</v>
      </c>
      <c r="D375" s="5" t="s">
        <v>7</v>
      </c>
      <c r="E375" s="15">
        <v>13</v>
      </c>
      <c r="F375" s="16">
        <v>46.79</v>
      </c>
      <c r="G375" s="14" t="s">
        <v>11</v>
      </c>
      <c r="H375" s="14"/>
      <c r="I375" s="14">
        <v>0.2</v>
      </c>
      <c r="J375" s="17">
        <v>4</v>
      </c>
      <c r="K375" s="5" t="s">
        <v>12</v>
      </c>
      <c r="L375" s="17" t="str">
        <f>VLOOKUP(I375,Güteklasse!$B$4:$C$8,2)</f>
        <v>A</v>
      </c>
      <c r="M375" s="5" t="str">
        <f>VLOOKUP(K375,Händleradressen!$B$3:$E$6,4,0)</f>
        <v>Hamburg</v>
      </c>
      <c r="N375" s="16">
        <f t="shared" si="15"/>
        <v>608.27</v>
      </c>
      <c r="O375" s="16">
        <f t="shared" si="16"/>
        <v>229755.74439999997</v>
      </c>
      <c r="P375" s="16">
        <f t="shared" si="17"/>
        <v>230364.01439999996</v>
      </c>
    </row>
    <row r="376" spans="1:16" x14ac:dyDescent="0.25">
      <c r="A376" s="5" t="s">
        <v>17</v>
      </c>
      <c r="B376" s="5" t="s">
        <v>9</v>
      </c>
      <c r="C376" s="5" t="s">
        <v>13</v>
      </c>
      <c r="D376" s="5" t="s">
        <v>3</v>
      </c>
      <c r="E376" s="15">
        <v>347</v>
      </c>
      <c r="F376" s="16">
        <v>0</v>
      </c>
      <c r="G376" s="14" t="s">
        <v>11</v>
      </c>
      <c r="H376" s="14"/>
      <c r="I376" s="14">
        <v>0.46</v>
      </c>
      <c r="J376" s="17">
        <v>2</v>
      </c>
      <c r="K376" s="5" t="s">
        <v>14</v>
      </c>
      <c r="L376" s="17" t="str">
        <f>VLOOKUP(I376,Güteklasse!$B$4:$C$8,2)</f>
        <v>C</v>
      </c>
      <c r="M376" s="5" t="str">
        <f>VLOOKUP(K376,Händleradressen!$B$3:$E$6,4,0)</f>
        <v>München</v>
      </c>
      <c r="N376" s="16">
        <f t="shared" si="15"/>
        <v>0</v>
      </c>
      <c r="O376" s="16">
        <f t="shared" si="16"/>
        <v>0</v>
      </c>
      <c r="P376" s="16">
        <f t="shared" si="17"/>
        <v>0</v>
      </c>
    </row>
    <row r="377" spans="1:16" x14ac:dyDescent="0.25">
      <c r="A377" s="5" t="s">
        <v>17</v>
      </c>
      <c r="B377" s="5" t="s">
        <v>1</v>
      </c>
      <c r="C377" s="5" t="s">
        <v>16</v>
      </c>
      <c r="D377" s="5" t="s">
        <v>7</v>
      </c>
      <c r="E377" s="15">
        <v>37</v>
      </c>
      <c r="F377" s="16">
        <v>53.41</v>
      </c>
      <c r="G377" s="14" t="s">
        <v>11</v>
      </c>
      <c r="H377" s="14" t="s">
        <v>11</v>
      </c>
      <c r="I377" s="14">
        <v>0.52</v>
      </c>
      <c r="J377" s="17">
        <v>1</v>
      </c>
      <c r="K377" s="5" t="s">
        <v>4</v>
      </c>
      <c r="L377" s="17" t="str">
        <f>VLOOKUP(I377,Güteklasse!$B$4:$C$8,2)</f>
        <v>C</v>
      </c>
      <c r="M377" s="5" t="str">
        <f>VLOOKUP(K377,Händleradressen!$B$3:$E$6,4,0)</f>
        <v>Köln</v>
      </c>
      <c r="N377" s="16">
        <f t="shared" si="15"/>
        <v>1976.1699999999998</v>
      </c>
      <c r="O377" s="16">
        <f t="shared" si="16"/>
        <v>746438.93239999993</v>
      </c>
      <c r="P377" s="16">
        <f t="shared" si="17"/>
        <v>748415.10239999997</v>
      </c>
    </row>
    <row r="378" spans="1:16" x14ac:dyDescent="0.25">
      <c r="A378" s="5" t="s">
        <v>17</v>
      </c>
      <c r="B378" s="5" t="s">
        <v>15</v>
      </c>
      <c r="C378" s="5" t="s">
        <v>2</v>
      </c>
      <c r="D378" s="5" t="s">
        <v>3</v>
      </c>
      <c r="E378" s="15">
        <v>279</v>
      </c>
      <c r="F378" s="16">
        <v>0.7</v>
      </c>
      <c r="G378" s="14" t="s">
        <v>11</v>
      </c>
      <c r="H378" s="14"/>
      <c r="I378" s="14">
        <v>0.28000000000000003</v>
      </c>
      <c r="J378" s="17">
        <v>4</v>
      </c>
      <c r="K378" s="5" t="s">
        <v>4</v>
      </c>
      <c r="L378" s="17" t="str">
        <f>VLOOKUP(I378,Güteklasse!$B$4:$C$8,2)</f>
        <v>A</v>
      </c>
      <c r="M378" s="5" t="str">
        <f>VLOOKUP(K378,Händleradressen!$B$3:$E$6,4,0)</f>
        <v>Köln</v>
      </c>
      <c r="N378" s="16">
        <f t="shared" si="15"/>
        <v>195.29999999999998</v>
      </c>
      <c r="O378" s="16">
        <f t="shared" si="16"/>
        <v>73768.715999999986</v>
      </c>
      <c r="P378" s="16">
        <f t="shared" si="17"/>
        <v>73964.015999999989</v>
      </c>
    </row>
    <row r="379" spans="1:16" x14ac:dyDescent="0.25">
      <c r="A379" s="5" t="s">
        <v>17</v>
      </c>
      <c r="B379" s="5" t="s">
        <v>9</v>
      </c>
      <c r="C379" s="5" t="s">
        <v>6</v>
      </c>
      <c r="D379" s="5" t="s">
        <v>7</v>
      </c>
      <c r="E379" s="15">
        <v>20</v>
      </c>
      <c r="F379" s="16">
        <v>53.12</v>
      </c>
      <c r="G379" s="14" t="s">
        <v>11</v>
      </c>
      <c r="H379" s="14"/>
      <c r="I379" s="14">
        <v>0.9</v>
      </c>
      <c r="J379" s="17">
        <v>5</v>
      </c>
      <c r="K379" s="5" t="s">
        <v>8</v>
      </c>
      <c r="L379" s="17" t="str">
        <f>VLOOKUP(I379,Güteklasse!$B$4:$C$8,2)</f>
        <v>D</v>
      </c>
      <c r="M379" s="5" t="str">
        <f>VLOOKUP(K379,Händleradressen!$B$3:$E$6,4,0)</f>
        <v>Düsseldorf</v>
      </c>
      <c r="N379" s="16">
        <f t="shared" si="15"/>
        <v>1062.3999999999999</v>
      </c>
      <c r="O379" s="16">
        <f t="shared" si="16"/>
        <v>401289.72799999994</v>
      </c>
      <c r="P379" s="16">
        <f t="shared" si="17"/>
        <v>402352.12799999997</v>
      </c>
    </row>
    <row r="380" spans="1:16" x14ac:dyDescent="0.25">
      <c r="A380" s="5" t="s">
        <v>17</v>
      </c>
      <c r="B380" s="5" t="s">
        <v>5</v>
      </c>
      <c r="C380" s="5" t="s">
        <v>16</v>
      </c>
      <c r="D380" s="5" t="s">
        <v>3</v>
      </c>
      <c r="E380" s="15">
        <v>742</v>
      </c>
      <c r="F380" s="16">
        <v>0.44</v>
      </c>
      <c r="G380" s="14"/>
      <c r="H380" s="14"/>
      <c r="I380" s="14">
        <v>0.22</v>
      </c>
      <c r="J380" s="17">
        <v>4</v>
      </c>
      <c r="K380" s="5" t="s">
        <v>8</v>
      </c>
      <c r="L380" s="17" t="str">
        <f>VLOOKUP(I380,Güteklasse!$B$4:$C$8,2)</f>
        <v>A</v>
      </c>
      <c r="M380" s="5" t="str">
        <f>VLOOKUP(K380,Händleradressen!$B$3:$E$6,4,0)</f>
        <v>Düsseldorf</v>
      </c>
      <c r="N380" s="16">
        <f t="shared" si="15"/>
        <v>326.48</v>
      </c>
      <c r="O380" s="16">
        <f t="shared" si="16"/>
        <v>123318.02559999999</v>
      </c>
      <c r="P380" s="16">
        <f t="shared" si="17"/>
        <v>123644.50559999999</v>
      </c>
    </row>
    <row r="381" spans="1:16" x14ac:dyDescent="0.25">
      <c r="A381" s="5" t="s">
        <v>17</v>
      </c>
      <c r="B381" s="5" t="s">
        <v>9</v>
      </c>
      <c r="C381" s="5" t="s">
        <v>13</v>
      </c>
      <c r="D381" s="5" t="s">
        <v>7</v>
      </c>
      <c r="E381" s="15">
        <v>4</v>
      </c>
      <c r="F381" s="16">
        <v>49.11</v>
      </c>
      <c r="G381" s="14" t="s">
        <v>11</v>
      </c>
      <c r="H381" s="14"/>
      <c r="I381" s="14">
        <v>0.93</v>
      </c>
      <c r="J381" s="17">
        <v>3</v>
      </c>
      <c r="K381" s="5" t="s">
        <v>12</v>
      </c>
      <c r="L381" s="17" t="str">
        <f>VLOOKUP(I381,Güteklasse!$B$4:$C$8,2)</f>
        <v>E</v>
      </c>
      <c r="M381" s="5" t="str">
        <f>VLOOKUP(K381,Händleradressen!$B$3:$E$6,4,0)</f>
        <v>Hamburg</v>
      </c>
      <c r="N381" s="16">
        <f t="shared" si="15"/>
        <v>196.44</v>
      </c>
      <c r="O381" s="16">
        <f t="shared" si="16"/>
        <v>74199.316800000001</v>
      </c>
      <c r="P381" s="16">
        <f t="shared" si="17"/>
        <v>74395.756800000003</v>
      </c>
    </row>
    <row r="382" spans="1:16" x14ac:dyDescent="0.25">
      <c r="A382" s="5" t="s">
        <v>17</v>
      </c>
      <c r="B382" s="5" t="s">
        <v>9</v>
      </c>
      <c r="C382" s="5" t="s">
        <v>10</v>
      </c>
      <c r="D382" s="5" t="s">
        <v>3</v>
      </c>
      <c r="E382" s="15">
        <v>339</v>
      </c>
      <c r="F382" s="16">
        <v>0.71</v>
      </c>
      <c r="G382" s="14" t="s">
        <v>11</v>
      </c>
      <c r="H382" s="14"/>
      <c r="I382" s="14">
        <v>0.28000000000000003</v>
      </c>
      <c r="J382" s="17">
        <v>2</v>
      </c>
      <c r="K382" s="5" t="s">
        <v>4</v>
      </c>
      <c r="L382" s="17" t="str">
        <f>VLOOKUP(I382,Güteklasse!$B$4:$C$8,2)</f>
        <v>A</v>
      </c>
      <c r="M382" s="5" t="str">
        <f>VLOOKUP(K382,Händleradressen!$B$3:$E$6,4,0)</f>
        <v>Köln</v>
      </c>
      <c r="N382" s="16">
        <f t="shared" si="15"/>
        <v>240.69</v>
      </c>
      <c r="O382" s="16">
        <f t="shared" si="16"/>
        <v>90913.426799999987</v>
      </c>
      <c r="P382" s="16">
        <f t="shared" si="17"/>
        <v>91154.116799999989</v>
      </c>
    </row>
    <row r="383" spans="1:16" x14ac:dyDescent="0.25">
      <c r="A383" s="5" t="s">
        <v>17</v>
      </c>
      <c r="B383" s="5" t="s">
        <v>5</v>
      </c>
      <c r="C383" s="5" t="s">
        <v>13</v>
      </c>
      <c r="D383" s="5" t="s">
        <v>7</v>
      </c>
      <c r="E383" s="15">
        <v>16</v>
      </c>
      <c r="F383" s="16">
        <v>52.99</v>
      </c>
      <c r="G383" s="14" t="s">
        <v>11</v>
      </c>
      <c r="H383" s="14" t="s">
        <v>11</v>
      </c>
      <c r="I383" s="14">
        <v>0.49</v>
      </c>
      <c r="J383" s="17">
        <v>4</v>
      </c>
      <c r="K383" s="5" t="s">
        <v>12</v>
      </c>
      <c r="L383" s="17" t="str">
        <f>VLOOKUP(I383,Güteklasse!$B$4:$C$8,2)</f>
        <v>C</v>
      </c>
      <c r="M383" s="5" t="str">
        <f>VLOOKUP(K383,Händleradressen!$B$3:$E$6,4,0)</f>
        <v>Hamburg</v>
      </c>
      <c r="N383" s="16">
        <f t="shared" si="15"/>
        <v>847.84</v>
      </c>
      <c r="O383" s="16">
        <f t="shared" si="16"/>
        <v>320246.12479999999</v>
      </c>
      <c r="P383" s="16">
        <f t="shared" si="17"/>
        <v>321093.96480000002</v>
      </c>
    </row>
    <row r="384" spans="1:16" x14ac:dyDescent="0.25">
      <c r="A384" s="5" t="s">
        <v>17</v>
      </c>
      <c r="B384" s="5" t="s">
        <v>1</v>
      </c>
      <c r="C384" s="5" t="s">
        <v>13</v>
      </c>
      <c r="D384" s="5" t="s">
        <v>3</v>
      </c>
      <c r="E384" s="15">
        <v>152</v>
      </c>
      <c r="F384" s="16">
        <v>0.59</v>
      </c>
      <c r="G384" s="14"/>
      <c r="H384" s="14"/>
      <c r="I384" s="14">
        <v>0.02</v>
      </c>
      <c r="J384" s="17">
        <v>3</v>
      </c>
      <c r="K384" s="5" t="s">
        <v>4</v>
      </c>
      <c r="L384" s="17" t="str">
        <f>VLOOKUP(I384,Güteklasse!$B$4:$C$8,2)</f>
        <v>A</v>
      </c>
      <c r="M384" s="5" t="str">
        <f>VLOOKUP(K384,Händleradressen!$B$3:$E$6,4,0)</f>
        <v>Köln</v>
      </c>
      <c r="N384" s="16">
        <f t="shared" si="15"/>
        <v>89.679999999999993</v>
      </c>
      <c r="O384" s="16">
        <f t="shared" si="16"/>
        <v>33873.929599999996</v>
      </c>
      <c r="P384" s="16">
        <f t="shared" si="17"/>
        <v>33963.609599999996</v>
      </c>
    </row>
    <row r="385" spans="1:16" x14ac:dyDescent="0.25">
      <c r="A385" s="5" t="s">
        <v>17</v>
      </c>
      <c r="B385" s="5" t="s">
        <v>5</v>
      </c>
      <c r="C385" s="5" t="s">
        <v>2</v>
      </c>
      <c r="D385" s="5" t="s">
        <v>7</v>
      </c>
      <c r="E385" s="15">
        <v>48</v>
      </c>
      <c r="F385" s="16">
        <v>47.43</v>
      </c>
      <c r="G385" s="14" t="s">
        <v>11</v>
      </c>
      <c r="H385" s="14"/>
      <c r="I385" s="14">
        <v>0.14000000000000001</v>
      </c>
      <c r="J385" s="17">
        <v>1</v>
      </c>
      <c r="K385" s="5" t="s">
        <v>8</v>
      </c>
      <c r="L385" s="17" t="str">
        <f>VLOOKUP(I385,Güteklasse!$B$4:$C$8,2)</f>
        <v>A</v>
      </c>
      <c r="M385" s="5" t="str">
        <f>VLOOKUP(K385,Händleradressen!$B$3:$E$6,4,0)</f>
        <v>Düsseldorf</v>
      </c>
      <c r="N385" s="16">
        <f t="shared" ref="N385:N448" si="18">E385*F385</f>
        <v>2276.64</v>
      </c>
      <c r="O385" s="16">
        <f t="shared" ref="O385:O448" si="19">N385*$N$1</f>
        <v>859932.46079999988</v>
      </c>
      <c r="P385" s="16">
        <f t="shared" ref="P385:P448" si="20">N385+O385</f>
        <v>862209.1007999999</v>
      </c>
    </row>
    <row r="386" spans="1:16" x14ac:dyDescent="0.25">
      <c r="A386" s="5" t="s">
        <v>17</v>
      </c>
      <c r="B386" s="5" t="s">
        <v>15</v>
      </c>
      <c r="C386" s="5" t="s">
        <v>6</v>
      </c>
      <c r="D386" s="5" t="s">
        <v>3</v>
      </c>
      <c r="E386" s="15">
        <v>940</v>
      </c>
      <c r="F386" s="16">
        <v>0.11</v>
      </c>
      <c r="G386" s="14"/>
      <c r="H386" s="14"/>
      <c r="I386" s="14">
        <v>0.09</v>
      </c>
      <c r="J386" s="17">
        <v>3</v>
      </c>
      <c r="K386" s="5" t="s">
        <v>12</v>
      </c>
      <c r="L386" s="17" t="str">
        <f>VLOOKUP(I386,Güteklasse!$B$4:$C$8,2)</f>
        <v>A</v>
      </c>
      <c r="M386" s="5" t="str">
        <f>VLOOKUP(K386,Händleradressen!$B$3:$E$6,4,0)</f>
        <v>Hamburg</v>
      </c>
      <c r="N386" s="16">
        <f t="shared" si="18"/>
        <v>103.4</v>
      </c>
      <c r="O386" s="16">
        <f t="shared" si="19"/>
        <v>39056.248</v>
      </c>
      <c r="P386" s="16">
        <f t="shared" si="20"/>
        <v>39159.648000000001</v>
      </c>
    </row>
    <row r="387" spans="1:16" x14ac:dyDescent="0.25">
      <c r="A387" s="5" t="s">
        <v>17</v>
      </c>
      <c r="B387" s="5" t="s">
        <v>9</v>
      </c>
      <c r="C387" s="5" t="s">
        <v>10</v>
      </c>
      <c r="D387" s="5" t="s">
        <v>7</v>
      </c>
      <c r="E387" s="15">
        <v>49</v>
      </c>
      <c r="F387" s="16">
        <v>51.33</v>
      </c>
      <c r="G387" s="14" t="s">
        <v>11</v>
      </c>
      <c r="H387" s="14" t="s">
        <v>11</v>
      </c>
      <c r="I387" s="14">
        <v>0.94</v>
      </c>
      <c r="J387" s="17">
        <v>2</v>
      </c>
      <c r="K387" s="5" t="s">
        <v>4</v>
      </c>
      <c r="L387" s="17" t="str">
        <f>VLOOKUP(I387,Güteklasse!$B$4:$C$8,2)</f>
        <v>E</v>
      </c>
      <c r="M387" s="5" t="str">
        <f>VLOOKUP(K387,Händleradressen!$B$3:$E$6,4,0)</f>
        <v>Köln</v>
      </c>
      <c r="N387" s="16">
        <f t="shared" si="18"/>
        <v>2515.17</v>
      </c>
      <c r="O387" s="16">
        <f t="shared" si="19"/>
        <v>950030.01240000001</v>
      </c>
      <c r="P387" s="16">
        <f t="shared" si="20"/>
        <v>952545.18240000005</v>
      </c>
    </row>
    <row r="388" spans="1:16" x14ac:dyDescent="0.25">
      <c r="A388" s="5" t="s">
        <v>17</v>
      </c>
      <c r="B388" s="5" t="s">
        <v>1</v>
      </c>
      <c r="C388" s="5" t="s">
        <v>16</v>
      </c>
      <c r="D388" s="5" t="s">
        <v>3</v>
      </c>
      <c r="E388" s="15">
        <v>599</v>
      </c>
      <c r="F388" s="16">
        <v>0.9</v>
      </c>
      <c r="G388" s="14" t="s">
        <v>11</v>
      </c>
      <c r="H388" s="14"/>
      <c r="I388" s="14">
        <v>0.22</v>
      </c>
      <c r="J388" s="17">
        <v>4</v>
      </c>
      <c r="K388" s="5" t="s">
        <v>14</v>
      </c>
      <c r="L388" s="17" t="str">
        <f>VLOOKUP(I388,Güteklasse!$B$4:$C$8,2)</f>
        <v>A</v>
      </c>
      <c r="M388" s="5" t="str">
        <f>VLOOKUP(K388,Händleradressen!$B$3:$E$6,4,0)</f>
        <v>München</v>
      </c>
      <c r="N388" s="16">
        <f t="shared" si="18"/>
        <v>539.1</v>
      </c>
      <c r="O388" s="16">
        <f t="shared" si="19"/>
        <v>203628.85199999998</v>
      </c>
      <c r="P388" s="16">
        <f t="shared" si="20"/>
        <v>204167.95199999999</v>
      </c>
    </row>
    <row r="389" spans="1:16" x14ac:dyDescent="0.25">
      <c r="A389" s="5" t="s">
        <v>17</v>
      </c>
      <c r="B389" s="5" t="s">
        <v>9</v>
      </c>
      <c r="C389" s="5" t="s">
        <v>2</v>
      </c>
      <c r="D389" s="5" t="s">
        <v>7</v>
      </c>
      <c r="E389" s="15">
        <v>29</v>
      </c>
      <c r="F389" s="16">
        <v>47.45</v>
      </c>
      <c r="G389" s="14" t="s">
        <v>11</v>
      </c>
      <c r="H389" s="14"/>
      <c r="I389" s="14">
        <v>0.12</v>
      </c>
      <c r="J389" s="17">
        <v>2</v>
      </c>
      <c r="K389" s="5" t="s">
        <v>14</v>
      </c>
      <c r="L389" s="17" t="str">
        <f>VLOOKUP(I389,Güteklasse!$B$4:$C$8,2)</f>
        <v>A</v>
      </c>
      <c r="M389" s="5" t="str">
        <f>VLOOKUP(K389,Händleradressen!$B$3:$E$6,4,0)</f>
        <v>München</v>
      </c>
      <c r="N389" s="16">
        <f t="shared" si="18"/>
        <v>1376.0500000000002</v>
      </c>
      <c r="O389" s="16">
        <f t="shared" si="19"/>
        <v>519761.60600000003</v>
      </c>
      <c r="P389" s="16">
        <f t="shared" si="20"/>
        <v>521137.65600000002</v>
      </c>
    </row>
    <row r="390" spans="1:16" x14ac:dyDescent="0.25">
      <c r="A390" s="5" t="s">
        <v>17</v>
      </c>
      <c r="B390" s="5" t="s">
        <v>9</v>
      </c>
      <c r="C390" s="5" t="s">
        <v>6</v>
      </c>
      <c r="D390" s="5" t="s">
        <v>3</v>
      </c>
      <c r="E390" s="15">
        <v>860</v>
      </c>
      <c r="F390" s="16">
        <v>7.0000000000000007E-2</v>
      </c>
      <c r="G390" s="14" t="s">
        <v>11</v>
      </c>
      <c r="H390" s="14"/>
      <c r="I390" s="14">
        <v>0.64</v>
      </c>
      <c r="J390" s="17">
        <v>1</v>
      </c>
      <c r="K390" s="5" t="s">
        <v>12</v>
      </c>
      <c r="L390" s="17" t="str">
        <f>VLOOKUP(I390,Güteklasse!$B$4:$C$8,2)</f>
        <v>D</v>
      </c>
      <c r="M390" s="5" t="str">
        <f>VLOOKUP(K390,Händleradressen!$B$3:$E$6,4,0)</f>
        <v>Hamburg</v>
      </c>
      <c r="N390" s="16">
        <f t="shared" si="18"/>
        <v>60.2</v>
      </c>
      <c r="O390" s="16">
        <f t="shared" si="19"/>
        <v>22738.743999999999</v>
      </c>
      <c r="P390" s="16">
        <f t="shared" si="20"/>
        <v>22798.944</v>
      </c>
    </row>
    <row r="391" spans="1:16" x14ac:dyDescent="0.25">
      <c r="A391" s="5" t="s">
        <v>17</v>
      </c>
      <c r="B391" s="5" t="s">
        <v>15</v>
      </c>
      <c r="C391" s="5" t="s">
        <v>10</v>
      </c>
      <c r="D391" s="5" t="s">
        <v>7</v>
      </c>
      <c r="E391" s="15">
        <v>22</v>
      </c>
      <c r="F391" s="16">
        <v>52.6</v>
      </c>
      <c r="G391" s="14"/>
      <c r="H391" s="14"/>
      <c r="I391" s="14">
        <v>0.11</v>
      </c>
      <c r="J391" s="17">
        <v>4</v>
      </c>
      <c r="K391" s="5" t="s">
        <v>4</v>
      </c>
      <c r="L391" s="17" t="str">
        <f>VLOOKUP(I391,Güteklasse!$B$4:$C$8,2)</f>
        <v>A</v>
      </c>
      <c r="M391" s="5" t="str">
        <f>VLOOKUP(K391,Händleradressen!$B$3:$E$6,4,0)</f>
        <v>Köln</v>
      </c>
      <c r="N391" s="16">
        <f t="shared" si="18"/>
        <v>1157.2</v>
      </c>
      <c r="O391" s="16">
        <f t="shared" si="19"/>
        <v>437097.58399999997</v>
      </c>
      <c r="P391" s="16">
        <f t="shared" si="20"/>
        <v>438254.78399999999</v>
      </c>
    </row>
    <row r="392" spans="1:16" x14ac:dyDescent="0.25">
      <c r="A392" s="5" t="s">
        <v>17</v>
      </c>
      <c r="B392" s="5" t="s">
        <v>5</v>
      </c>
      <c r="C392" s="5" t="s">
        <v>13</v>
      </c>
      <c r="D392" s="5" t="s">
        <v>3</v>
      </c>
      <c r="E392" s="15">
        <v>246</v>
      </c>
      <c r="F392" s="16">
        <v>0.38</v>
      </c>
      <c r="G392" s="14" t="s">
        <v>11</v>
      </c>
      <c r="H392" s="14"/>
      <c r="I392" s="14">
        <v>0.59</v>
      </c>
      <c r="J392" s="17">
        <v>5</v>
      </c>
      <c r="K392" s="5" t="s">
        <v>4</v>
      </c>
      <c r="L392" s="17" t="str">
        <f>VLOOKUP(I392,Güteklasse!$B$4:$C$8,2)</f>
        <v>D</v>
      </c>
      <c r="M392" s="5" t="str">
        <f>VLOOKUP(K392,Händleradressen!$B$3:$E$6,4,0)</f>
        <v>Köln</v>
      </c>
      <c r="N392" s="16">
        <f t="shared" si="18"/>
        <v>93.48</v>
      </c>
      <c r="O392" s="16">
        <f t="shared" si="19"/>
        <v>35309.265599999999</v>
      </c>
      <c r="P392" s="16">
        <f t="shared" si="20"/>
        <v>35402.745600000002</v>
      </c>
    </row>
    <row r="393" spans="1:16" x14ac:dyDescent="0.25">
      <c r="A393" s="5" t="s">
        <v>17</v>
      </c>
      <c r="B393" s="5" t="s">
        <v>9</v>
      </c>
      <c r="C393" s="5" t="s">
        <v>2</v>
      </c>
      <c r="D393" s="5" t="s">
        <v>7</v>
      </c>
      <c r="E393" s="15">
        <v>20</v>
      </c>
      <c r="F393" s="16">
        <v>50.27</v>
      </c>
      <c r="G393" s="14" t="s">
        <v>11</v>
      </c>
      <c r="H393" s="14" t="s">
        <v>11</v>
      </c>
      <c r="I393" s="14">
        <v>0.65</v>
      </c>
      <c r="J393" s="17">
        <v>4</v>
      </c>
      <c r="K393" s="5" t="s">
        <v>8</v>
      </c>
      <c r="L393" s="17" t="str">
        <f>VLOOKUP(I393,Güteklasse!$B$4:$C$8,2)</f>
        <v>D</v>
      </c>
      <c r="M393" s="5" t="str">
        <f>VLOOKUP(K393,Händleradressen!$B$3:$E$6,4,0)</f>
        <v>Düsseldorf</v>
      </c>
      <c r="N393" s="16">
        <f t="shared" si="18"/>
        <v>1005.4000000000001</v>
      </c>
      <c r="O393" s="16">
        <f t="shared" si="19"/>
        <v>379759.68800000002</v>
      </c>
      <c r="P393" s="16">
        <f t="shared" si="20"/>
        <v>380765.08800000005</v>
      </c>
    </row>
    <row r="394" spans="1:16" x14ac:dyDescent="0.25">
      <c r="A394" s="5" t="s">
        <v>17</v>
      </c>
      <c r="B394" s="5" t="s">
        <v>9</v>
      </c>
      <c r="C394" s="5" t="s">
        <v>6</v>
      </c>
      <c r="D394" s="5" t="s">
        <v>3</v>
      </c>
      <c r="E394" s="15">
        <v>270</v>
      </c>
      <c r="F394" s="16">
        <v>0.57999999999999996</v>
      </c>
      <c r="G394" s="14"/>
      <c r="H394" s="14"/>
      <c r="I394" s="14">
        <v>0.37</v>
      </c>
      <c r="J394" s="17">
        <v>3</v>
      </c>
      <c r="K394" s="5" t="s">
        <v>8</v>
      </c>
      <c r="L394" s="17" t="str">
        <f>VLOOKUP(I394,Güteklasse!$B$4:$C$8,2)</f>
        <v>B</v>
      </c>
      <c r="M394" s="5" t="str">
        <f>VLOOKUP(K394,Händleradressen!$B$3:$E$6,4,0)</f>
        <v>Düsseldorf</v>
      </c>
      <c r="N394" s="16">
        <f t="shared" si="18"/>
        <v>156.6</v>
      </c>
      <c r="O394" s="16">
        <f t="shared" si="19"/>
        <v>59150.95199999999</v>
      </c>
      <c r="P394" s="16">
        <f t="shared" si="20"/>
        <v>59307.551999999989</v>
      </c>
    </row>
    <row r="395" spans="1:16" x14ac:dyDescent="0.25">
      <c r="A395" s="5" t="s">
        <v>17</v>
      </c>
      <c r="B395" s="5" t="s">
        <v>15</v>
      </c>
      <c r="C395" s="5" t="s">
        <v>16</v>
      </c>
      <c r="D395" s="5" t="s">
        <v>7</v>
      </c>
      <c r="E395" s="15">
        <v>10</v>
      </c>
      <c r="F395" s="16">
        <v>45.79</v>
      </c>
      <c r="G395" s="14"/>
      <c r="H395" s="14" t="s">
        <v>11</v>
      </c>
      <c r="I395" s="14">
        <v>0.16</v>
      </c>
      <c r="J395" s="17">
        <v>2</v>
      </c>
      <c r="K395" s="5" t="s">
        <v>14</v>
      </c>
      <c r="L395" s="17" t="str">
        <f>VLOOKUP(I395,Güteklasse!$B$4:$C$8,2)</f>
        <v>A</v>
      </c>
      <c r="M395" s="5" t="str">
        <f>VLOOKUP(K395,Händleradressen!$B$3:$E$6,4,0)</f>
        <v>München</v>
      </c>
      <c r="N395" s="16">
        <f t="shared" si="18"/>
        <v>457.9</v>
      </c>
      <c r="O395" s="16">
        <f t="shared" si="19"/>
        <v>172957.98799999998</v>
      </c>
      <c r="P395" s="16">
        <f t="shared" si="20"/>
        <v>173415.88799999998</v>
      </c>
    </row>
    <row r="396" spans="1:16" x14ac:dyDescent="0.25">
      <c r="A396" s="5" t="s">
        <v>17</v>
      </c>
      <c r="B396" s="5" t="s">
        <v>5</v>
      </c>
      <c r="C396" s="5" t="s">
        <v>13</v>
      </c>
      <c r="D396" s="5" t="s">
        <v>3</v>
      </c>
      <c r="E396" s="15">
        <v>895</v>
      </c>
      <c r="F396" s="16">
        <v>0.11</v>
      </c>
      <c r="G396" s="14" t="s">
        <v>11</v>
      </c>
      <c r="H396" s="14"/>
      <c r="I396" s="14">
        <v>0.92</v>
      </c>
      <c r="J396" s="17">
        <v>4</v>
      </c>
      <c r="K396" s="5" t="s">
        <v>12</v>
      </c>
      <c r="L396" s="17" t="str">
        <f>VLOOKUP(I396,Güteklasse!$B$4:$C$8,2)</f>
        <v>E</v>
      </c>
      <c r="M396" s="5" t="str">
        <f>VLOOKUP(K396,Händleradressen!$B$3:$E$6,4,0)</f>
        <v>Hamburg</v>
      </c>
      <c r="N396" s="16">
        <f t="shared" si="18"/>
        <v>98.45</v>
      </c>
      <c r="O396" s="16">
        <f t="shared" si="19"/>
        <v>37186.534</v>
      </c>
      <c r="P396" s="16">
        <f t="shared" si="20"/>
        <v>37284.983999999997</v>
      </c>
    </row>
    <row r="397" spans="1:16" x14ac:dyDescent="0.25">
      <c r="A397" s="5" t="s">
        <v>18</v>
      </c>
      <c r="B397" s="5" t="s">
        <v>15</v>
      </c>
      <c r="C397" s="5" t="s">
        <v>2</v>
      </c>
      <c r="D397" s="5" t="s">
        <v>7</v>
      </c>
      <c r="E397" s="15">
        <v>33</v>
      </c>
      <c r="F397" s="16">
        <v>54</v>
      </c>
      <c r="G397" s="14" t="s">
        <v>11</v>
      </c>
      <c r="H397" s="14"/>
      <c r="I397" s="14">
        <v>0.42</v>
      </c>
      <c r="J397" s="17">
        <v>3</v>
      </c>
      <c r="K397" s="5" t="s">
        <v>12</v>
      </c>
      <c r="L397" s="17" t="str">
        <f>VLOOKUP(I397,Güteklasse!$B$4:$C$8,2)</f>
        <v>B</v>
      </c>
      <c r="M397" s="5" t="str">
        <f>VLOOKUP(K397,Händleradressen!$B$3:$E$6,4,0)</f>
        <v>Hamburg</v>
      </c>
      <c r="N397" s="16">
        <f t="shared" si="18"/>
        <v>1782</v>
      </c>
      <c r="O397" s="16">
        <f t="shared" si="19"/>
        <v>673097.03999999992</v>
      </c>
      <c r="P397" s="16">
        <f t="shared" si="20"/>
        <v>674879.03999999992</v>
      </c>
    </row>
    <row r="398" spans="1:16" x14ac:dyDescent="0.25">
      <c r="A398" s="5" t="s">
        <v>18</v>
      </c>
      <c r="B398" s="5" t="s">
        <v>9</v>
      </c>
      <c r="C398" s="5" t="s">
        <v>6</v>
      </c>
      <c r="D398" s="5" t="s">
        <v>3</v>
      </c>
      <c r="E398" s="15">
        <v>232</v>
      </c>
      <c r="F398" s="16">
        <v>0.95</v>
      </c>
      <c r="G398" s="14"/>
      <c r="H398" s="14"/>
      <c r="I398" s="14">
        <v>0.08</v>
      </c>
      <c r="J398" s="17">
        <v>3</v>
      </c>
      <c r="K398" s="5" t="s">
        <v>8</v>
      </c>
      <c r="L398" s="17" t="str">
        <f>VLOOKUP(I398,Güteklasse!$B$4:$C$8,2)</f>
        <v>A</v>
      </c>
      <c r="M398" s="5" t="str">
        <f>VLOOKUP(K398,Händleradressen!$B$3:$E$6,4,0)</f>
        <v>Düsseldorf</v>
      </c>
      <c r="N398" s="16">
        <f t="shared" si="18"/>
        <v>220.39999999999998</v>
      </c>
      <c r="O398" s="16">
        <f t="shared" si="19"/>
        <v>83249.487999999983</v>
      </c>
      <c r="P398" s="16">
        <f t="shared" si="20"/>
        <v>83469.887999999977</v>
      </c>
    </row>
    <row r="399" spans="1:16" x14ac:dyDescent="0.25">
      <c r="A399" s="5" t="s">
        <v>18</v>
      </c>
      <c r="B399" s="5" t="s">
        <v>1</v>
      </c>
      <c r="C399" s="5" t="s">
        <v>16</v>
      </c>
      <c r="D399" s="5" t="s">
        <v>7</v>
      </c>
      <c r="E399" s="15">
        <v>42</v>
      </c>
      <c r="F399" s="16">
        <v>49.41</v>
      </c>
      <c r="G399" s="14" t="s">
        <v>11</v>
      </c>
      <c r="H399" s="14"/>
      <c r="I399" s="14">
        <v>0.3</v>
      </c>
      <c r="J399" s="17">
        <v>2</v>
      </c>
      <c r="K399" s="5" t="s">
        <v>12</v>
      </c>
      <c r="L399" s="17" t="str">
        <f>VLOOKUP(I399,Güteklasse!$B$4:$C$8,2)</f>
        <v>A</v>
      </c>
      <c r="M399" s="5" t="str">
        <f>VLOOKUP(K399,Händleradressen!$B$3:$E$6,4,0)</f>
        <v>Hamburg</v>
      </c>
      <c r="N399" s="16">
        <f t="shared" si="18"/>
        <v>2075.2199999999998</v>
      </c>
      <c r="O399" s="16">
        <f t="shared" si="19"/>
        <v>783852.0983999999</v>
      </c>
      <c r="P399" s="16">
        <f t="shared" si="20"/>
        <v>785927.31839999987</v>
      </c>
    </row>
    <row r="400" spans="1:16" x14ac:dyDescent="0.25">
      <c r="A400" s="5" t="s">
        <v>18</v>
      </c>
      <c r="B400" s="5" t="s">
        <v>5</v>
      </c>
      <c r="C400" s="5" t="s">
        <v>13</v>
      </c>
      <c r="D400" s="5" t="s">
        <v>3</v>
      </c>
      <c r="E400" s="15">
        <v>492</v>
      </c>
      <c r="F400" s="16">
        <v>0.77</v>
      </c>
      <c r="G400" s="14" t="s">
        <v>11</v>
      </c>
      <c r="H400" s="14"/>
      <c r="I400" s="14">
        <v>0.93</v>
      </c>
      <c r="J400" s="17">
        <v>3</v>
      </c>
      <c r="K400" s="5" t="s">
        <v>4</v>
      </c>
      <c r="L400" s="17" t="str">
        <f>VLOOKUP(I400,Güteklasse!$B$4:$C$8,2)</f>
        <v>E</v>
      </c>
      <c r="M400" s="5" t="str">
        <f>VLOOKUP(K400,Händleradressen!$B$3:$E$6,4,0)</f>
        <v>Köln</v>
      </c>
      <c r="N400" s="16">
        <f t="shared" si="18"/>
        <v>378.84000000000003</v>
      </c>
      <c r="O400" s="16">
        <f t="shared" si="19"/>
        <v>143095.4448</v>
      </c>
      <c r="P400" s="16">
        <f t="shared" si="20"/>
        <v>143474.28479999999</v>
      </c>
    </row>
    <row r="401" spans="1:16" x14ac:dyDescent="0.25">
      <c r="A401" s="5" t="s">
        <v>18</v>
      </c>
      <c r="B401" s="5" t="s">
        <v>15</v>
      </c>
      <c r="C401" s="5" t="s">
        <v>10</v>
      </c>
      <c r="D401" s="5" t="s">
        <v>7</v>
      </c>
      <c r="E401" s="15">
        <v>42</v>
      </c>
      <c r="F401" s="16">
        <v>48.83</v>
      </c>
      <c r="G401" s="14" t="s">
        <v>11</v>
      </c>
      <c r="H401" s="14"/>
      <c r="I401" s="14">
        <v>0.3</v>
      </c>
      <c r="J401" s="17">
        <v>1</v>
      </c>
      <c r="K401" s="5" t="s">
        <v>8</v>
      </c>
      <c r="L401" s="17" t="str">
        <f>VLOOKUP(I401,Güteklasse!$B$4:$C$8,2)</f>
        <v>A</v>
      </c>
      <c r="M401" s="5" t="str">
        <f>VLOOKUP(K401,Händleradressen!$B$3:$E$6,4,0)</f>
        <v>Düsseldorf</v>
      </c>
      <c r="N401" s="16">
        <f t="shared" si="18"/>
        <v>2050.86</v>
      </c>
      <c r="O401" s="16">
        <f t="shared" si="19"/>
        <v>774650.83919999993</v>
      </c>
      <c r="P401" s="16">
        <f t="shared" si="20"/>
        <v>776701.69919999992</v>
      </c>
    </row>
    <row r="402" spans="1:16" x14ac:dyDescent="0.25">
      <c r="A402" s="5" t="s">
        <v>18</v>
      </c>
      <c r="B402" s="5" t="s">
        <v>9</v>
      </c>
      <c r="C402" s="5" t="s">
        <v>13</v>
      </c>
      <c r="D402" s="5" t="s">
        <v>3</v>
      </c>
      <c r="E402" s="15">
        <v>196</v>
      </c>
      <c r="F402" s="16">
        <v>0.33</v>
      </c>
      <c r="G402" s="14" t="s">
        <v>11</v>
      </c>
      <c r="H402" s="14"/>
      <c r="I402" s="14">
        <v>0.89</v>
      </c>
      <c r="J402" s="17">
        <v>2</v>
      </c>
      <c r="K402" s="5" t="s">
        <v>8</v>
      </c>
      <c r="L402" s="17" t="str">
        <f>VLOOKUP(I402,Güteklasse!$B$4:$C$8,2)</f>
        <v>D</v>
      </c>
      <c r="M402" s="5" t="str">
        <f>VLOOKUP(K402,Händleradressen!$B$3:$E$6,4,0)</f>
        <v>Düsseldorf</v>
      </c>
      <c r="N402" s="16">
        <f t="shared" si="18"/>
        <v>64.680000000000007</v>
      </c>
      <c r="O402" s="16">
        <f t="shared" si="19"/>
        <v>24430.929599999999</v>
      </c>
      <c r="P402" s="16">
        <f t="shared" si="20"/>
        <v>24495.6096</v>
      </c>
    </row>
    <row r="403" spans="1:16" x14ac:dyDescent="0.25">
      <c r="A403" s="5" t="s">
        <v>18</v>
      </c>
      <c r="B403" s="5" t="s">
        <v>1</v>
      </c>
      <c r="C403" s="5" t="s">
        <v>16</v>
      </c>
      <c r="D403" s="5" t="s">
        <v>7</v>
      </c>
      <c r="E403" s="15">
        <v>21</v>
      </c>
      <c r="F403" s="16">
        <v>46.53</v>
      </c>
      <c r="G403" s="14" t="s">
        <v>11</v>
      </c>
      <c r="H403" s="14" t="s">
        <v>11</v>
      </c>
      <c r="I403" s="14">
        <v>0.71</v>
      </c>
      <c r="J403" s="17">
        <v>3</v>
      </c>
      <c r="K403" s="5" t="s">
        <v>8</v>
      </c>
      <c r="L403" s="17" t="str">
        <f>VLOOKUP(I403,Güteklasse!$B$4:$C$8,2)</f>
        <v>D</v>
      </c>
      <c r="M403" s="5" t="str">
        <f>VLOOKUP(K403,Händleradressen!$B$3:$E$6,4,0)</f>
        <v>Düsseldorf</v>
      </c>
      <c r="N403" s="16">
        <f t="shared" si="18"/>
        <v>977.13</v>
      </c>
      <c r="O403" s="16">
        <f t="shared" si="19"/>
        <v>369081.54359999998</v>
      </c>
      <c r="P403" s="16">
        <f t="shared" si="20"/>
        <v>370058.67359999998</v>
      </c>
    </row>
    <row r="404" spans="1:16" x14ac:dyDescent="0.25">
      <c r="A404" s="5" t="s">
        <v>18</v>
      </c>
      <c r="B404" s="5" t="s">
        <v>9</v>
      </c>
      <c r="C404" s="5" t="s">
        <v>2</v>
      </c>
      <c r="D404" s="5" t="s">
        <v>3</v>
      </c>
      <c r="E404" s="15">
        <v>620</v>
      </c>
      <c r="F404" s="16">
        <v>0.1</v>
      </c>
      <c r="G404" s="14" t="s">
        <v>11</v>
      </c>
      <c r="H404" s="14"/>
      <c r="I404" s="14">
        <v>0.42</v>
      </c>
      <c r="J404" s="17">
        <v>2</v>
      </c>
      <c r="K404" s="5" t="s">
        <v>4</v>
      </c>
      <c r="L404" s="17" t="str">
        <f>VLOOKUP(I404,Güteklasse!$B$4:$C$8,2)</f>
        <v>B</v>
      </c>
      <c r="M404" s="5" t="str">
        <f>VLOOKUP(K404,Händleradressen!$B$3:$E$6,4,0)</f>
        <v>Köln</v>
      </c>
      <c r="N404" s="16">
        <f t="shared" si="18"/>
        <v>62</v>
      </c>
      <c r="O404" s="16">
        <f t="shared" si="19"/>
        <v>23418.639999999999</v>
      </c>
      <c r="P404" s="16">
        <f t="shared" si="20"/>
        <v>23480.639999999999</v>
      </c>
    </row>
    <row r="405" spans="1:16" x14ac:dyDescent="0.25">
      <c r="A405" s="5" t="s">
        <v>18</v>
      </c>
      <c r="B405" s="5" t="s">
        <v>9</v>
      </c>
      <c r="C405" s="5" t="s">
        <v>6</v>
      </c>
      <c r="D405" s="5" t="s">
        <v>7</v>
      </c>
      <c r="E405" s="15">
        <v>10</v>
      </c>
      <c r="F405" s="16">
        <v>51.93</v>
      </c>
      <c r="G405" s="14" t="s">
        <v>11</v>
      </c>
      <c r="H405" s="14"/>
      <c r="I405" s="14">
        <v>1</v>
      </c>
      <c r="J405" s="17">
        <v>1</v>
      </c>
      <c r="K405" s="5" t="s">
        <v>4</v>
      </c>
      <c r="L405" s="17" t="str">
        <f>VLOOKUP(I405,Güteklasse!$B$4:$C$8,2)</f>
        <v>E</v>
      </c>
      <c r="M405" s="5" t="str">
        <f>VLOOKUP(K405,Händleradressen!$B$3:$E$6,4,0)</f>
        <v>Köln</v>
      </c>
      <c r="N405" s="16">
        <f t="shared" si="18"/>
        <v>519.29999999999995</v>
      </c>
      <c r="O405" s="16">
        <f t="shared" si="19"/>
        <v>196149.99599999996</v>
      </c>
      <c r="P405" s="16">
        <f t="shared" si="20"/>
        <v>196669.29599999994</v>
      </c>
    </row>
    <row r="406" spans="1:16" x14ac:dyDescent="0.25">
      <c r="A406" s="5" t="s">
        <v>18</v>
      </c>
      <c r="B406" s="5" t="s">
        <v>9</v>
      </c>
      <c r="C406" s="5" t="s">
        <v>16</v>
      </c>
      <c r="D406" s="5" t="s">
        <v>3</v>
      </c>
      <c r="E406" s="15">
        <v>504</v>
      </c>
      <c r="F406" s="16">
        <v>0.18</v>
      </c>
      <c r="G406" s="14" t="s">
        <v>11</v>
      </c>
      <c r="H406" s="14"/>
      <c r="I406" s="14">
        <v>0.55000000000000004</v>
      </c>
      <c r="J406" s="17">
        <v>3</v>
      </c>
      <c r="K406" s="5" t="s">
        <v>8</v>
      </c>
      <c r="L406" s="17" t="str">
        <f>VLOOKUP(I406,Güteklasse!$B$4:$C$8,2)</f>
        <v>C</v>
      </c>
      <c r="M406" s="5" t="str">
        <f>VLOOKUP(K406,Händleradressen!$B$3:$E$6,4,0)</f>
        <v>Düsseldorf</v>
      </c>
      <c r="N406" s="16">
        <f t="shared" si="18"/>
        <v>90.72</v>
      </c>
      <c r="O406" s="16">
        <f t="shared" si="19"/>
        <v>34266.758399999999</v>
      </c>
      <c r="P406" s="16">
        <f t="shared" si="20"/>
        <v>34357.4784</v>
      </c>
    </row>
    <row r="407" spans="1:16" x14ac:dyDescent="0.25">
      <c r="A407" s="5" t="s">
        <v>18</v>
      </c>
      <c r="B407" s="5" t="s">
        <v>5</v>
      </c>
      <c r="C407" s="5" t="s">
        <v>13</v>
      </c>
      <c r="D407" s="5" t="s">
        <v>7</v>
      </c>
      <c r="E407" s="15">
        <v>50</v>
      </c>
      <c r="F407" s="16">
        <v>49.71</v>
      </c>
      <c r="G407" s="14" t="s">
        <v>11</v>
      </c>
      <c r="H407" s="14"/>
      <c r="I407" s="14">
        <v>0.72</v>
      </c>
      <c r="J407" s="17">
        <v>2</v>
      </c>
      <c r="K407" s="5" t="s">
        <v>12</v>
      </c>
      <c r="L407" s="17" t="str">
        <f>VLOOKUP(I407,Güteklasse!$B$4:$C$8,2)</f>
        <v>D</v>
      </c>
      <c r="M407" s="5" t="str">
        <f>VLOOKUP(K407,Händleradressen!$B$3:$E$6,4,0)</f>
        <v>Hamburg</v>
      </c>
      <c r="N407" s="16">
        <f t="shared" si="18"/>
        <v>2485.5</v>
      </c>
      <c r="O407" s="16">
        <f t="shared" si="19"/>
        <v>938823.05999999994</v>
      </c>
      <c r="P407" s="16">
        <f t="shared" si="20"/>
        <v>941308.55999999994</v>
      </c>
    </row>
    <row r="408" spans="1:16" x14ac:dyDescent="0.25">
      <c r="A408" s="5" t="s">
        <v>18</v>
      </c>
      <c r="B408" s="5" t="s">
        <v>1</v>
      </c>
      <c r="C408" s="5" t="s">
        <v>10</v>
      </c>
      <c r="D408" s="5" t="s">
        <v>3</v>
      </c>
      <c r="E408" s="15">
        <v>4</v>
      </c>
      <c r="F408" s="16">
        <v>0.43</v>
      </c>
      <c r="G408" s="14"/>
      <c r="H408" s="14"/>
      <c r="I408" s="14">
        <v>0.63</v>
      </c>
      <c r="J408" s="17">
        <v>4</v>
      </c>
      <c r="K408" s="5" t="s">
        <v>14</v>
      </c>
      <c r="L408" s="17" t="str">
        <f>VLOOKUP(I408,Güteklasse!$B$4:$C$8,2)</f>
        <v>D</v>
      </c>
      <c r="M408" s="5" t="str">
        <f>VLOOKUP(K408,Händleradressen!$B$3:$E$6,4,0)</f>
        <v>München</v>
      </c>
      <c r="N408" s="16">
        <f t="shared" si="18"/>
        <v>1.72</v>
      </c>
      <c r="O408" s="16">
        <f t="shared" si="19"/>
        <v>649.6783999999999</v>
      </c>
      <c r="P408" s="16">
        <f t="shared" si="20"/>
        <v>651.39839999999992</v>
      </c>
    </row>
    <row r="409" spans="1:16" x14ac:dyDescent="0.25">
      <c r="A409" s="5" t="s">
        <v>18</v>
      </c>
      <c r="B409" s="5" t="s">
        <v>9</v>
      </c>
      <c r="C409" s="5" t="s">
        <v>13</v>
      </c>
      <c r="D409" s="5" t="s">
        <v>7</v>
      </c>
      <c r="E409" s="15">
        <v>14</v>
      </c>
      <c r="F409" s="16">
        <v>52.53</v>
      </c>
      <c r="G409" s="14"/>
      <c r="H409" s="14" t="s">
        <v>11</v>
      </c>
      <c r="I409" s="14">
        <v>0.83</v>
      </c>
      <c r="J409" s="17">
        <v>2</v>
      </c>
      <c r="K409" s="5" t="s">
        <v>4</v>
      </c>
      <c r="L409" s="17" t="str">
        <f>VLOOKUP(I409,Güteklasse!$B$4:$C$8,2)</f>
        <v>D</v>
      </c>
      <c r="M409" s="5" t="str">
        <f>VLOOKUP(K409,Händleradressen!$B$3:$E$6,4,0)</f>
        <v>Köln</v>
      </c>
      <c r="N409" s="16">
        <f t="shared" si="18"/>
        <v>735.42000000000007</v>
      </c>
      <c r="O409" s="16">
        <f t="shared" si="19"/>
        <v>277782.84240000002</v>
      </c>
      <c r="P409" s="16">
        <f t="shared" si="20"/>
        <v>278518.26240000001</v>
      </c>
    </row>
    <row r="410" spans="1:16" x14ac:dyDescent="0.25">
      <c r="A410" s="5" t="s">
        <v>18</v>
      </c>
      <c r="B410" s="5" t="s">
        <v>1</v>
      </c>
      <c r="C410" s="5" t="s">
        <v>13</v>
      </c>
      <c r="D410" s="5" t="s">
        <v>3</v>
      </c>
      <c r="E410" s="15">
        <v>891</v>
      </c>
      <c r="F410" s="16">
        <v>0.82</v>
      </c>
      <c r="G410" s="14" t="s">
        <v>11</v>
      </c>
      <c r="H410" s="14"/>
      <c r="I410" s="14">
        <v>0.91</v>
      </c>
      <c r="J410" s="17">
        <v>1</v>
      </c>
      <c r="K410" s="5" t="s">
        <v>4</v>
      </c>
      <c r="L410" s="17" t="str">
        <f>VLOOKUP(I410,Güteklasse!$B$4:$C$8,2)</f>
        <v>E</v>
      </c>
      <c r="M410" s="5" t="str">
        <f>VLOOKUP(K410,Händleradressen!$B$3:$E$6,4,0)</f>
        <v>Köln</v>
      </c>
      <c r="N410" s="16">
        <f t="shared" si="18"/>
        <v>730.62</v>
      </c>
      <c r="O410" s="16">
        <f t="shared" si="19"/>
        <v>275969.78639999998</v>
      </c>
      <c r="P410" s="16">
        <f t="shared" si="20"/>
        <v>276700.40639999998</v>
      </c>
    </row>
    <row r="411" spans="1:16" x14ac:dyDescent="0.25">
      <c r="A411" s="5" t="s">
        <v>18</v>
      </c>
      <c r="B411" s="5" t="s">
        <v>15</v>
      </c>
      <c r="C411" s="5" t="s">
        <v>2</v>
      </c>
      <c r="D411" s="5" t="s">
        <v>7</v>
      </c>
      <c r="E411" s="15">
        <v>9</v>
      </c>
      <c r="F411" s="16">
        <v>46.09</v>
      </c>
      <c r="G411" s="14" t="s">
        <v>11</v>
      </c>
      <c r="H411" s="14" t="s">
        <v>11</v>
      </c>
      <c r="I411" s="14">
        <v>0.34</v>
      </c>
      <c r="J411" s="17">
        <v>4</v>
      </c>
      <c r="K411" s="5" t="s">
        <v>8</v>
      </c>
      <c r="L411" s="17" t="str">
        <f>VLOOKUP(I411,Güteklasse!$B$4:$C$8,2)</f>
        <v>B</v>
      </c>
      <c r="M411" s="5" t="str">
        <f>VLOOKUP(K411,Händleradressen!$B$3:$E$6,4,0)</f>
        <v>Düsseldorf</v>
      </c>
      <c r="N411" s="16">
        <f t="shared" si="18"/>
        <v>414.81000000000006</v>
      </c>
      <c r="O411" s="16">
        <f t="shared" si="19"/>
        <v>156682.03320000001</v>
      </c>
      <c r="P411" s="16">
        <f t="shared" si="20"/>
        <v>157096.8432</v>
      </c>
    </row>
    <row r="412" spans="1:16" x14ac:dyDescent="0.25">
      <c r="A412" s="5" t="s">
        <v>18</v>
      </c>
      <c r="B412" s="5" t="s">
        <v>9</v>
      </c>
      <c r="C412" s="5" t="s">
        <v>6</v>
      </c>
      <c r="D412" s="5" t="s">
        <v>3</v>
      </c>
      <c r="E412" s="15">
        <v>10</v>
      </c>
      <c r="F412" s="16">
        <v>0.15</v>
      </c>
      <c r="G412" s="14" t="s">
        <v>11</v>
      </c>
      <c r="H412" s="14"/>
      <c r="I412" s="14">
        <v>0.92</v>
      </c>
      <c r="J412" s="17">
        <v>5</v>
      </c>
      <c r="K412" s="5" t="s">
        <v>8</v>
      </c>
      <c r="L412" s="17" t="str">
        <f>VLOOKUP(I412,Güteklasse!$B$4:$C$8,2)</f>
        <v>E</v>
      </c>
      <c r="M412" s="5" t="str">
        <f>VLOOKUP(K412,Händleradressen!$B$3:$E$6,4,0)</f>
        <v>Düsseldorf</v>
      </c>
      <c r="N412" s="16">
        <f t="shared" si="18"/>
        <v>1.5</v>
      </c>
      <c r="O412" s="16">
        <f t="shared" si="19"/>
        <v>566.57999999999993</v>
      </c>
      <c r="P412" s="16">
        <f t="shared" si="20"/>
        <v>568.07999999999993</v>
      </c>
    </row>
    <row r="413" spans="1:16" x14ac:dyDescent="0.25">
      <c r="A413" s="5" t="s">
        <v>18</v>
      </c>
      <c r="B413" s="5" t="s">
        <v>5</v>
      </c>
      <c r="C413" s="5" t="s">
        <v>10</v>
      </c>
      <c r="D413" s="5" t="s">
        <v>7</v>
      </c>
      <c r="E413" s="15">
        <v>19</v>
      </c>
      <c r="F413" s="16">
        <v>46.88</v>
      </c>
      <c r="G413" s="14" t="s">
        <v>11</v>
      </c>
      <c r="H413" s="14"/>
      <c r="I413" s="14">
        <v>0.81</v>
      </c>
      <c r="J413" s="17">
        <v>4</v>
      </c>
      <c r="K413" s="5" t="s">
        <v>12</v>
      </c>
      <c r="L413" s="17" t="str">
        <f>VLOOKUP(I413,Güteklasse!$B$4:$C$8,2)</f>
        <v>D</v>
      </c>
      <c r="M413" s="5" t="str">
        <f>VLOOKUP(K413,Händleradressen!$B$3:$E$6,4,0)</f>
        <v>Hamburg</v>
      </c>
      <c r="N413" s="16">
        <f t="shared" si="18"/>
        <v>890.72</v>
      </c>
      <c r="O413" s="16">
        <f t="shared" si="19"/>
        <v>336442.75839999999</v>
      </c>
      <c r="P413" s="16">
        <f t="shared" si="20"/>
        <v>337333.47839999996</v>
      </c>
    </row>
    <row r="414" spans="1:16" x14ac:dyDescent="0.25">
      <c r="A414" s="5" t="s">
        <v>18</v>
      </c>
      <c r="B414" s="5" t="s">
        <v>9</v>
      </c>
      <c r="C414" s="5" t="s">
        <v>19</v>
      </c>
      <c r="D414" s="5" t="s">
        <v>3</v>
      </c>
      <c r="E414" s="15">
        <v>980</v>
      </c>
      <c r="F414" s="16">
        <v>0.87</v>
      </c>
      <c r="G414" s="14" t="s">
        <v>11</v>
      </c>
      <c r="H414" s="14"/>
      <c r="I414" s="14">
        <v>0.72</v>
      </c>
      <c r="J414" s="17">
        <v>3</v>
      </c>
      <c r="K414" s="5" t="s">
        <v>4</v>
      </c>
      <c r="L414" s="17" t="str">
        <f>VLOOKUP(I414,Güteklasse!$B$4:$C$8,2)</f>
        <v>D</v>
      </c>
      <c r="M414" s="5" t="str">
        <f>VLOOKUP(K414,Händleradressen!$B$3:$E$6,4,0)</f>
        <v>Köln</v>
      </c>
      <c r="N414" s="16">
        <f t="shared" si="18"/>
        <v>852.6</v>
      </c>
      <c r="O414" s="16">
        <f t="shared" si="19"/>
        <v>322044.07199999999</v>
      </c>
      <c r="P414" s="16">
        <f t="shared" si="20"/>
        <v>322896.67199999996</v>
      </c>
    </row>
    <row r="415" spans="1:16" x14ac:dyDescent="0.25">
      <c r="A415" s="5" t="s">
        <v>18</v>
      </c>
      <c r="B415" s="5" t="s">
        <v>9</v>
      </c>
      <c r="C415" s="5" t="s">
        <v>16</v>
      </c>
      <c r="D415" s="5" t="s">
        <v>7</v>
      </c>
      <c r="E415" s="15">
        <v>29</v>
      </c>
      <c r="F415" s="16">
        <v>52.29</v>
      </c>
      <c r="G415" s="14" t="s">
        <v>11</v>
      </c>
      <c r="H415" s="14"/>
      <c r="I415" s="14">
        <v>0.89</v>
      </c>
      <c r="J415" s="17">
        <v>2</v>
      </c>
      <c r="K415" s="5" t="s">
        <v>12</v>
      </c>
      <c r="L415" s="17" t="str">
        <f>VLOOKUP(I415,Güteklasse!$B$4:$C$8,2)</f>
        <v>D</v>
      </c>
      <c r="M415" s="5" t="str">
        <f>VLOOKUP(K415,Händleradressen!$B$3:$E$6,4,0)</f>
        <v>Hamburg</v>
      </c>
      <c r="N415" s="16">
        <f t="shared" si="18"/>
        <v>1516.41</v>
      </c>
      <c r="O415" s="16">
        <f t="shared" si="19"/>
        <v>572778.38520000002</v>
      </c>
      <c r="P415" s="16">
        <f t="shared" si="20"/>
        <v>574294.79520000005</v>
      </c>
    </row>
    <row r="416" spans="1:16" x14ac:dyDescent="0.25">
      <c r="A416" s="5" t="s">
        <v>18</v>
      </c>
      <c r="B416" s="5" t="s">
        <v>5</v>
      </c>
      <c r="C416" s="5" t="s">
        <v>16</v>
      </c>
      <c r="D416" s="5" t="s">
        <v>3</v>
      </c>
      <c r="E416" s="15">
        <v>145</v>
      </c>
      <c r="F416" s="16">
        <v>0.26</v>
      </c>
      <c r="G416" s="14"/>
      <c r="H416" s="14"/>
      <c r="I416" s="14">
        <v>0.6</v>
      </c>
      <c r="J416" s="17">
        <v>4</v>
      </c>
      <c r="K416" s="5" t="s">
        <v>4</v>
      </c>
      <c r="L416" s="17" t="str">
        <f>VLOOKUP(I416,Güteklasse!$B$4:$C$8,2)</f>
        <v>D</v>
      </c>
      <c r="M416" s="5" t="str">
        <f>VLOOKUP(K416,Händleradressen!$B$3:$E$6,4,0)</f>
        <v>Köln</v>
      </c>
      <c r="N416" s="16">
        <f t="shared" si="18"/>
        <v>37.700000000000003</v>
      </c>
      <c r="O416" s="16">
        <f t="shared" si="19"/>
        <v>14240.044</v>
      </c>
      <c r="P416" s="16">
        <f t="shared" si="20"/>
        <v>14277.744000000001</v>
      </c>
    </row>
    <row r="417" spans="1:16" x14ac:dyDescent="0.25">
      <c r="A417" s="5" t="s">
        <v>18</v>
      </c>
      <c r="B417" s="5" t="s">
        <v>1</v>
      </c>
      <c r="C417" s="5" t="s">
        <v>10</v>
      </c>
      <c r="D417" s="5" t="s">
        <v>7</v>
      </c>
      <c r="E417" s="15">
        <v>1</v>
      </c>
      <c r="F417" s="16">
        <v>53.28</v>
      </c>
      <c r="G417" s="14" t="s">
        <v>11</v>
      </c>
      <c r="H417" s="14" t="s">
        <v>11</v>
      </c>
      <c r="I417" s="14">
        <v>0</v>
      </c>
      <c r="J417" s="17">
        <v>3</v>
      </c>
      <c r="K417" s="5" t="s">
        <v>8</v>
      </c>
      <c r="L417" s="17" t="str">
        <f>VLOOKUP(I417,Güteklasse!$B$4:$C$8,2)</f>
        <v>A</v>
      </c>
      <c r="M417" s="5" t="str">
        <f>VLOOKUP(K417,Händleradressen!$B$3:$E$6,4,0)</f>
        <v>Düsseldorf</v>
      </c>
      <c r="N417" s="16">
        <f t="shared" si="18"/>
        <v>53.28</v>
      </c>
      <c r="O417" s="16">
        <f t="shared" si="19"/>
        <v>20124.921599999998</v>
      </c>
      <c r="P417" s="16">
        <f t="shared" si="20"/>
        <v>20178.201599999997</v>
      </c>
    </row>
    <row r="418" spans="1:16" x14ac:dyDescent="0.25">
      <c r="A418" s="5" t="s">
        <v>18</v>
      </c>
      <c r="B418" s="5" t="s">
        <v>5</v>
      </c>
      <c r="C418" s="5" t="s">
        <v>13</v>
      </c>
      <c r="D418" s="5" t="s">
        <v>3</v>
      </c>
      <c r="E418" s="15">
        <v>783</v>
      </c>
      <c r="F418" s="16">
        <v>0.79</v>
      </c>
      <c r="G418" s="14"/>
      <c r="H418" s="14"/>
      <c r="I418" s="14">
        <v>0.63</v>
      </c>
      <c r="J418" s="17">
        <v>1</v>
      </c>
      <c r="K418" s="5" t="s">
        <v>12</v>
      </c>
      <c r="L418" s="17" t="str">
        <f>VLOOKUP(I418,Güteklasse!$B$4:$C$8,2)</f>
        <v>D</v>
      </c>
      <c r="M418" s="5" t="str">
        <f>VLOOKUP(K418,Händleradressen!$B$3:$E$6,4,0)</f>
        <v>Hamburg</v>
      </c>
      <c r="N418" s="16">
        <f t="shared" si="18"/>
        <v>618.57000000000005</v>
      </c>
      <c r="O418" s="16">
        <f t="shared" si="19"/>
        <v>233646.2604</v>
      </c>
      <c r="P418" s="16">
        <f t="shared" si="20"/>
        <v>234264.83040000001</v>
      </c>
    </row>
    <row r="419" spans="1:16" x14ac:dyDescent="0.25">
      <c r="A419" s="5" t="s">
        <v>18</v>
      </c>
      <c r="B419" s="5" t="s">
        <v>15</v>
      </c>
      <c r="C419" s="5" t="s">
        <v>13</v>
      </c>
      <c r="D419" s="5" t="s">
        <v>7</v>
      </c>
      <c r="E419" s="15">
        <v>17</v>
      </c>
      <c r="F419" s="16">
        <v>49.51</v>
      </c>
      <c r="G419" s="14" t="s">
        <v>11</v>
      </c>
      <c r="H419" s="14" t="s">
        <v>11</v>
      </c>
      <c r="I419" s="14">
        <v>0.98</v>
      </c>
      <c r="J419" s="17">
        <v>3</v>
      </c>
      <c r="K419" s="5" t="s">
        <v>4</v>
      </c>
      <c r="L419" s="17" t="str">
        <f>VLOOKUP(I419,Güteklasse!$B$4:$C$8,2)</f>
        <v>E</v>
      </c>
      <c r="M419" s="5" t="str">
        <f>VLOOKUP(K419,Händleradressen!$B$3:$E$6,4,0)</f>
        <v>Köln</v>
      </c>
      <c r="N419" s="16">
        <f t="shared" si="18"/>
        <v>841.67</v>
      </c>
      <c r="O419" s="16">
        <f t="shared" si="19"/>
        <v>317915.59239999996</v>
      </c>
      <c r="P419" s="16">
        <f t="shared" si="20"/>
        <v>318757.26239999995</v>
      </c>
    </row>
    <row r="420" spans="1:16" x14ac:dyDescent="0.25">
      <c r="A420" s="5" t="s">
        <v>18</v>
      </c>
      <c r="B420" s="5" t="s">
        <v>9</v>
      </c>
      <c r="C420" s="5" t="s">
        <v>2</v>
      </c>
      <c r="D420" s="5" t="s">
        <v>3</v>
      </c>
      <c r="E420" s="15">
        <v>555</v>
      </c>
      <c r="F420" s="16">
        <v>0.8</v>
      </c>
      <c r="G420" s="14" t="s">
        <v>11</v>
      </c>
      <c r="H420" s="14"/>
      <c r="I420" s="14">
        <v>0.16</v>
      </c>
      <c r="J420" s="17">
        <v>2</v>
      </c>
      <c r="K420" s="5" t="s">
        <v>14</v>
      </c>
      <c r="L420" s="17" t="str">
        <f>VLOOKUP(I420,Güteklasse!$B$4:$C$8,2)</f>
        <v>A</v>
      </c>
      <c r="M420" s="5" t="str">
        <f>VLOOKUP(K420,Händleradressen!$B$3:$E$6,4,0)</f>
        <v>München</v>
      </c>
      <c r="N420" s="16">
        <f t="shared" si="18"/>
        <v>444</v>
      </c>
      <c r="O420" s="16">
        <f t="shared" si="19"/>
        <v>167707.68</v>
      </c>
      <c r="P420" s="16">
        <f t="shared" si="20"/>
        <v>168151.67999999999</v>
      </c>
    </row>
    <row r="421" spans="1:16" x14ac:dyDescent="0.25">
      <c r="A421" s="5" t="s">
        <v>18</v>
      </c>
      <c r="B421" s="5" t="s">
        <v>1</v>
      </c>
      <c r="C421" s="5" t="s">
        <v>6</v>
      </c>
      <c r="D421" s="5" t="s">
        <v>7</v>
      </c>
      <c r="E421" s="15">
        <v>28</v>
      </c>
      <c r="F421" s="16">
        <v>47.04</v>
      </c>
      <c r="G421" s="14" t="s">
        <v>11</v>
      </c>
      <c r="H421" s="14"/>
      <c r="I421" s="14">
        <v>7.0000000000000007E-2</v>
      </c>
      <c r="J421" s="17">
        <v>4</v>
      </c>
      <c r="K421" s="5" t="s">
        <v>14</v>
      </c>
      <c r="L421" s="17" t="str">
        <f>VLOOKUP(I421,Güteklasse!$B$4:$C$8,2)</f>
        <v>A</v>
      </c>
      <c r="M421" s="5" t="str">
        <f>VLOOKUP(K421,Händleradressen!$B$3:$E$6,4,0)</f>
        <v>München</v>
      </c>
      <c r="N421" s="16">
        <f t="shared" si="18"/>
        <v>1317.12</v>
      </c>
      <c r="O421" s="16">
        <f t="shared" si="19"/>
        <v>497502.56639999989</v>
      </c>
      <c r="P421" s="16">
        <f t="shared" si="20"/>
        <v>498819.68639999989</v>
      </c>
    </row>
    <row r="422" spans="1:16" x14ac:dyDescent="0.25">
      <c r="A422" s="5" t="s">
        <v>18</v>
      </c>
      <c r="B422" s="5" t="s">
        <v>9</v>
      </c>
      <c r="C422" s="5" t="s">
        <v>10</v>
      </c>
      <c r="D422" s="5" t="s">
        <v>3</v>
      </c>
      <c r="E422" s="15">
        <v>208</v>
      </c>
      <c r="F422" s="16">
        <v>0.36</v>
      </c>
      <c r="G422" s="14" t="s">
        <v>11</v>
      </c>
      <c r="H422" s="14"/>
      <c r="I422" s="14">
        <v>0.44</v>
      </c>
      <c r="J422" s="17">
        <v>2</v>
      </c>
      <c r="K422" s="5" t="s">
        <v>12</v>
      </c>
      <c r="L422" s="17" t="str">
        <f>VLOOKUP(I422,Güteklasse!$B$4:$C$8,2)</f>
        <v>B</v>
      </c>
      <c r="M422" s="5" t="str">
        <f>VLOOKUP(K422,Händleradressen!$B$3:$E$6,4,0)</f>
        <v>Hamburg</v>
      </c>
      <c r="N422" s="16">
        <f t="shared" si="18"/>
        <v>74.88</v>
      </c>
      <c r="O422" s="16">
        <f t="shared" si="19"/>
        <v>28283.673599999995</v>
      </c>
      <c r="P422" s="16">
        <f t="shared" si="20"/>
        <v>28358.553599999996</v>
      </c>
    </row>
    <row r="423" spans="1:16" x14ac:dyDescent="0.25">
      <c r="A423" s="5" t="s">
        <v>18</v>
      </c>
      <c r="B423" s="5" t="s">
        <v>9</v>
      </c>
      <c r="C423" s="5" t="s">
        <v>19</v>
      </c>
      <c r="D423" s="5" t="s">
        <v>7</v>
      </c>
      <c r="E423" s="15">
        <v>29</v>
      </c>
      <c r="F423" s="16">
        <v>48.44</v>
      </c>
      <c r="G423" s="14" t="s">
        <v>11</v>
      </c>
      <c r="H423" s="14" t="s">
        <v>11</v>
      </c>
      <c r="I423" s="14">
        <v>0.73</v>
      </c>
      <c r="J423" s="17">
        <v>1</v>
      </c>
      <c r="K423" s="5" t="s">
        <v>4</v>
      </c>
      <c r="L423" s="17" t="str">
        <f>VLOOKUP(I423,Güteklasse!$B$4:$C$8,2)</f>
        <v>D</v>
      </c>
      <c r="M423" s="5" t="str">
        <f>VLOOKUP(K423,Händleradressen!$B$3:$E$6,4,0)</f>
        <v>Köln</v>
      </c>
      <c r="N423" s="16">
        <f t="shared" si="18"/>
        <v>1404.76</v>
      </c>
      <c r="O423" s="16">
        <f t="shared" si="19"/>
        <v>530605.94719999994</v>
      </c>
      <c r="P423" s="16">
        <f t="shared" si="20"/>
        <v>532010.70719999995</v>
      </c>
    </row>
    <row r="424" spans="1:16" x14ac:dyDescent="0.25">
      <c r="A424" s="5" t="s">
        <v>18</v>
      </c>
      <c r="B424" s="5" t="s">
        <v>15</v>
      </c>
      <c r="C424" s="5" t="s">
        <v>16</v>
      </c>
      <c r="D424" s="5" t="s">
        <v>3</v>
      </c>
      <c r="E424" s="15">
        <v>528</v>
      </c>
      <c r="F424" s="16">
        <v>0.43</v>
      </c>
      <c r="G424" s="14" t="s">
        <v>11</v>
      </c>
      <c r="H424" s="14"/>
      <c r="I424" s="14">
        <v>0.57999999999999996</v>
      </c>
      <c r="J424" s="17">
        <v>4</v>
      </c>
      <c r="K424" s="5" t="s">
        <v>4</v>
      </c>
      <c r="L424" s="17" t="str">
        <f>VLOOKUP(I424,Güteklasse!$B$4:$C$8,2)</f>
        <v>D</v>
      </c>
      <c r="M424" s="5" t="str">
        <f>VLOOKUP(K424,Händleradressen!$B$3:$E$6,4,0)</f>
        <v>Köln</v>
      </c>
      <c r="N424" s="16">
        <f t="shared" si="18"/>
        <v>227.04</v>
      </c>
      <c r="O424" s="16">
        <f t="shared" si="19"/>
        <v>85757.54879999999</v>
      </c>
      <c r="P424" s="16">
        <f t="shared" si="20"/>
        <v>85984.588799999983</v>
      </c>
    </row>
    <row r="425" spans="1:16" x14ac:dyDescent="0.25">
      <c r="A425" s="5" t="s">
        <v>18</v>
      </c>
      <c r="B425" s="5" t="s">
        <v>5</v>
      </c>
      <c r="C425" s="5" t="s">
        <v>10</v>
      </c>
      <c r="D425" s="5" t="s">
        <v>7</v>
      </c>
      <c r="E425" s="15">
        <v>29</v>
      </c>
      <c r="F425" s="16">
        <v>45.5</v>
      </c>
      <c r="G425" s="14" t="s">
        <v>11</v>
      </c>
      <c r="H425" s="14"/>
      <c r="I425" s="14">
        <v>0.11</v>
      </c>
      <c r="J425" s="17">
        <v>5</v>
      </c>
      <c r="K425" s="5" t="s">
        <v>8</v>
      </c>
      <c r="L425" s="17" t="str">
        <f>VLOOKUP(I425,Güteklasse!$B$4:$C$8,2)</f>
        <v>A</v>
      </c>
      <c r="M425" s="5" t="str">
        <f>VLOOKUP(K425,Händleradressen!$B$3:$E$6,4,0)</f>
        <v>Düsseldorf</v>
      </c>
      <c r="N425" s="16">
        <f t="shared" si="18"/>
        <v>1319.5</v>
      </c>
      <c r="O425" s="16">
        <f t="shared" si="19"/>
        <v>498401.54</v>
      </c>
      <c r="P425" s="16">
        <f t="shared" si="20"/>
        <v>499721.04</v>
      </c>
    </row>
    <row r="426" spans="1:16" x14ac:dyDescent="0.25">
      <c r="A426" s="5" t="s">
        <v>18</v>
      </c>
      <c r="B426" s="5" t="s">
        <v>9</v>
      </c>
      <c r="C426" s="5" t="s">
        <v>19</v>
      </c>
      <c r="D426" s="5" t="s">
        <v>3</v>
      </c>
      <c r="E426" s="15">
        <v>548</v>
      </c>
      <c r="F426" s="16">
        <v>0.21</v>
      </c>
      <c r="G426" s="14"/>
      <c r="H426" s="14"/>
      <c r="I426" s="14">
        <v>0.68</v>
      </c>
      <c r="J426" s="17">
        <v>4</v>
      </c>
      <c r="K426" s="5" t="s">
        <v>8</v>
      </c>
      <c r="L426" s="17" t="str">
        <f>VLOOKUP(I426,Güteklasse!$B$4:$C$8,2)</f>
        <v>D</v>
      </c>
      <c r="M426" s="5" t="str">
        <f>VLOOKUP(K426,Händleradressen!$B$3:$E$6,4,0)</f>
        <v>Düsseldorf</v>
      </c>
      <c r="N426" s="16">
        <f t="shared" si="18"/>
        <v>115.08</v>
      </c>
      <c r="O426" s="16">
        <f t="shared" si="19"/>
        <v>43468.017599999999</v>
      </c>
      <c r="P426" s="16">
        <f t="shared" si="20"/>
        <v>43583.097600000001</v>
      </c>
    </row>
    <row r="427" spans="1:16" x14ac:dyDescent="0.25">
      <c r="A427" s="5" t="s">
        <v>18</v>
      </c>
      <c r="B427" s="5" t="s">
        <v>9</v>
      </c>
      <c r="C427" s="5" t="s">
        <v>16</v>
      </c>
      <c r="D427" s="5" t="s">
        <v>7</v>
      </c>
      <c r="E427" s="15">
        <v>48</v>
      </c>
      <c r="F427" s="16">
        <v>54.33</v>
      </c>
      <c r="G427" s="14" t="s">
        <v>11</v>
      </c>
      <c r="H427" s="14"/>
      <c r="I427" s="14">
        <v>0.18</v>
      </c>
      <c r="J427" s="17">
        <v>3</v>
      </c>
      <c r="K427" s="5" t="s">
        <v>14</v>
      </c>
      <c r="L427" s="17" t="str">
        <f>VLOOKUP(I427,Güteklasse!$B$4:$C$8,2)</f>
        <v>A</v>
      </c>
      <c r="M427" s="5" t="str">
        <f>VLOOKUP(K427,Händleradressen!$B$3:$E$6,4,0)</f>
        <v>München</v>
      </c>
      <c r="N427" s="16">
        <f t="shared" si="18"/>
        <v>2607.84</v>
      </c>
      <c r="O427" s="16">
        <f t="shared" si="19"/>
        <v>985033.32479999994</v>
      </c>
      <c r="P427" s="16">
        <f t="shared" si="20"/>
        <v>987641.16479999991</v>
      </c>
    </row>
    <row r="428" spans="1:16" x14ac:dyDescent="0.25">
      <c r="A428" s="5" t="s">
        <v>18</v>
      </c>
      <c r="B428" s="5" t="s">
        <v>15</v>
      </c>
      <c r="C428" s="5" t="s">
        <v>10</v>
      </c>
      <c r="D428" s="5" t="s">
        <v>3</v>
      </c>
      <c r="E428" s="15">
        <v>993</v>
      </c>
      <c r="F428" s="16">
        <v>0.84</v>
      </c>
      <c r="G428" s="14" t="s">
        <v>11</v>
      </c>
      <c r="H428" s="14"/>
      <c r="I428" s="14">
        <v>0</v>
      </c>
      <c r="J428" s="17">
        <v>2</v>
      </c>
      <c r="K428" s="5" t="s">
        <v>12</v>
      </c>
      <c r="L428" s="17" t="str">
        <f>VLOOKUP(I428,Güteklasse!$B$4:$C$8,2)</f>
        <v>A</v>
      </c>
      <c r="M428" s="5" t="str">
        <f>VLOOKUP(K428,Händleradressen!$B$3:$E$6,4,0)</f>
        <v>Hamburg</v>
      </c>
      <c r="N428" s="16">
        <f t="shared" si="18"/>
        <v>834.12</v>
      </c>
      <c r="O428" s="16">
        <f t="shared" si="19"/>
        <v>315063.8064</v>
      </c>
      <c r="P428" s="16">
        <f t="shared" si="20"/>
        <v>315897.9264</v>
      </c>
    </row>
    <row r="429" spans="1:16" x14ac:dyDescent="0.25">
      <c r="A429" s="5" t="s">
        <v>18</v>
      </c>
      <c r="B429" s="5" t="s">
        <v>5</v>
      </c>
      <c r="C429" s="5" t="s">
        <v>13</v>
      </c>
      <c r="D429" s="5" t="s">
        <v>7</v>
      </c>
      <c r="E429" s="15">
        <v>20</v>
      </c>
      <c r="F429" s="16">
        <v>53.05</v>
      </c>
      <c r="G429" s="14" t="s">
        <v>11</v>
      </c>
      <c r="H429" s="14" t="s">
        <v>11</v>
      </c>
      <c r="I429" s="14">
        <v>0.75</v>
      </c>
      <c r="J429" s="17">
        <v>4</v>
      </c>
      <c r="K429" s="5" t="s">
        <v>12</v>
      </c>
      <c r="L429" s="17" t="str">
        <f>VLOOKUP(I429,Güteklasse!$B$4:$C$8,2)</f>
        <v>D</v>
      </c>
      <c r="M429" s="5" t="str">
        <f>VLOOKUP(K429,Händleradressen!$B$3:$E$6,4,0)</f>
        <v>Hamburg</v>
      </c>
      <c r="N429" s="16">
        <f t="shared" si="18"/>
        <v>1061</v>
      </c>
      <c r="O429" s="16">
        <f t="shared" si="19"/>
        <v>400760.92</v>
      </c>
      <c r="P429" s="16">
        <f t="shared" si="20"/>
        <v>401821.92</v>
      </c>
    </row>
    <row r="430" spans="1:16" x14ac:dyDescent="0.25">
      <c r="A430" s="5" t="s">
        <v>18</v>
      </c>
      <c r="B430" s="5" t="s">
        <v>15</v>
      </c>
      <c r="C430" s="5" t="s">
        <v>13</v>
      </c>
      <c r="D430" s="5" t="s">
        <v>3</v>
      </c>
      <c r="E430" s="15">
        <v>989</v>
      </c>
      <c r="F430" s="16">
        <v>0.26</v>
      </c>
      <c r="G430" s="14" t="s">
        <v>11</v>
      </c>
      <c r="H430" s="14"/>
      <c r="I430" s="14">
        <v>0.28000000000000003</v>
      </c>
      <c r="J430" s="17">
        <v>3</v>
      </c>
      <c r="K430" s="5" t="s">
        <v>8</v>
      </c>
      <c r="L430" s="17" t="str">
        <f>VLOOKUP(I430,Güteklasse!$B$4:$C$8,2)</f>
        <v>A</v>
      </c>
      <c r="M430" s="5" t="str">
        <f>VLOOKUP(K430,Händleradressen!$B$3:$E$6,4,0)</f>
        <v>Düsseldorf</v>
      </c>
      <c r="N430" s="16">
        <f t="shared" si="18"/>
        <v>257.14</v>
      </c>
      <c r="O430" s="16">
        <f t="shared" si="19"/>
        <v>97126.920799999993</v>
      </c>
      <c r="P430" s="16">
        <f t="shared" si="20"/>
        <v>97384.060799999992</v>
      </c>
    </row>
    <row r="431" spans="1:16" x14ac:dyDescent="0.25">
      <c r="A431" s="5" t="s">
        <v>18</v>
      </c>
      <c r="B431" s="5" t="s">
        <v>9</v>
      </c>
      <c r="C431" s="5" t="s">
        <v>2</v>
      </c>
      <c r="D431" s="5" t="s">
        <v>7</v>
      </c>
      <c r="E431" s="15">
        <v>9</v>
      </c>
      <c r="F431" s="16">
        <v>51.95</v>
      </c>
      <c r="G431" s="14" t="s">
        <v>11</v>
      </c>
      <c r="H431" s="14"/>
      <c r="I431" s="14">
        <v>0.04</v>
      </c>
      <c r="J431" s="17">
        <v>1</v>
      </c>
      <c r="K431" s="5" t="s">
        <v>12</v>
      </c>
      <c r="L431" s="17" t="str">
        <f>VLOOKUP(I431,Güteklasse!$B$4:$C$8,2)</f>
        <v>A</v>
      </c>
      <c r="M431" s="5" t="str">
        <f>VLOOKUP(K431,Händleradressen!$B$3:$E$6,4,0)</f>
        <v>Hamburg</v>
      </c>
      <c r="N431" s="16">
        <f t="shared" si="18"/>
        <v>467.55</v>
      </c>
      <c r="O431" s="16">
        <f t="shared" si="19"/>
        <v>176602.986</v>
      </c>
      <c r="P431" s="16">
        <f t="shared" si="20"/>
        <v>177070.53599999999</v>
      </c>
    </row>
    <row r="432" spans="1:16" x14ac:dyDescent="0.25">
      <c r="A432" s="5" t="s">
        <v>18</v>
      </c>
      <c r="B432" s="5" t="s">
        <v>1</v>
      </c>
      <c r="C432" s="5" t="s">
        <v>6</v>
      </c>
      <c r="D432" s="5" t="s">
        <v>3</v>
      </c>
      <c r="E432" s="15">
        <v>17</v>
      </c>
      <c r="F432" s="16">
        <v>0.34</v>
      </c>
      <c r="G432" s="14" t="s">
        <v>11</v>
      </c>
      <c r="H432" s="14"/>
      <c r="I432" s="14">
        <v>0.63</v>
      </c>
      <c r="J432" s="17">
        <v>3</v>
      </c>
      <c r="K432" s="5" t="s">
        <v>4</v>
      </c>
      <c r="L432" s="17" t="str">
        <f>VLOOKUP(I432,Güteklasse!$B$4:$C$8,2)</f>
        <v>D</v>
      </c>
      <c r="M432" s="5" t="str">
        <f>VLOOKUP(K432,Händleradressen!$B$3:$E$6,4,0)</f>
        <v>Köln</v>
      </c>
      <c r="N432" s="16">
        <f t="shared" si="18"/>
        <v>5.78</v>
      </c>
      <c r="O432" s="16">
        <f t="shared" si="19"/>
        <v>2183.2215999999999</v>
      </c>
      <c r="P432" s="16">
        <f t="shared" si="20"/>
        <v>2189.0016000000001</v>
      </c>
    </row>
    <row r="433" spans="1:16" x14ac:dyDescent="0.25">
      <c r="A433" s="5" t="s">
        <v>18</v>
      </c>
      <c r="B433" s="5" t="s">
        <v>5</v>
      </c>
      <c r="C433" s="5" t="s">
        <v>10</v>
      </c>
      <c r="D433" s="5" t="s">
        <v>7</v>
      </c>
      <c r="E433" s="15">
        <v>35</v>
      </c>
      <c r="F433" s="16">
        <v>46.1</v>
      </c>
      <c r="G433" s="14" t="s">
        <v>11</v>
      </c>
      <c r="H433" s="14" t="s">
        <v>11</v>
      </c>
      <c r="I433" s="14">
        <v>0.45</v>
      </c>
      <c r="J433" s="17">
        <v>2</v>
      </c>
      <c r="K433" s="5" t="s">
        <v>8</v>
      </c>
      <c r="L433" s="17" t="str">
        <f>VLOOKUP(I433,Güteklasse!$B$4:$C$8,2)</f>
        <v>B</v>
      </c>
      <c r="M433" s="5" t="str">
        <f>VLOOKUP(K433,Händleradressen!$B$3:$E$6,4,0)</f>
        <v>Düsseldorf</v>
      </c>
      <c r="N433" s="16">
        <f t="shared" si="18"/>
        <v>1613.5</v>
      </c>
      <c r="O433" s="16">
        <f t="shared" si="19"/>
        <v>609451.22</v>
      </c>
      <c r="P433" s="16">
        <f t="shared" si="20"/>
        <v>611064.72</v>
      </c>
    </row>
    <row r="434" spans="1:16" x14ac:dyDescent="0.25">
      <c r="A434" s="5" t="s">
        <v>18</v>
      </c>
      <c r="B434" s="5" t="s">
        <v>15</v>
      </c>
      <c r="C434" s="5" t="s">
        <v>19</v>
      </c>
      <c r="D434" s="5" t="s">
        <v>3</v>
      </c>
      <c r="E434" s="15">
        <v>110</v>
      </c>
      <c r="F434" s="16">
        <v>0.28999999999999998</v>
      </c>
      <c r="G434" s="14"/>
      <c r="H434" s="14"/>
      <c r="I434" s="14">
        <v>0.67</v>
      </c>
      <c r="J434" s="17">
        <v>4</v>
      </c>
      <c r="K434" s="5" t="s">
        <v>8</v>
      </c>
      <c r="L434" s="17" t="str">
        <f>VLOOKUP(I434,Güteklasse!$B$4:$C$8,2)</f>
        <v>D</v>
      </c>
      <c r="M434" s="5" t="str">
        <f>VLOOKUP(K434,Händleradressen!$B$3:$E$6,4,0)</f>
        <v>Düsseldorf</v>
      </c>
      <c r="N434" s="16">
        <f t="shared" si="18"/>
        <v>31.9</v>
      </c>
      <c r="O434" s="16">
        <f t="shared" si="19"/>
        <v>12049.267999999998</v>
      </c>
      <c r="P434" s="16">
        <f t="shared" si="20"/>
        <v>12081.167999999998</v>
      </c>
    </row>
    <row r="435" spans="1:16" x14ac:dyDescent="0.25">
      <c r="A435" s="5" t="s">
        <v>18</v>
      </c>
      <c r="B435" s="5" t="s">
        <v>9</v>
      </c>
      <c r="C435" s="5" t="s">
        <v>16</v>
      </c>
      <c r="D435" s="5" t="s">
        <v>7</v>
      </c>
      <c r="E435" s="15">
        <v>20</v>
      </c>
      <c r="F435" s="16">
        <v>50.59</v>
      </c>
      <c r="G435" s="14" t="s">
        <v>11</v>
      </c>
      <c r="H435" s="14"/>
      <c r="I435" s="14">
        <v>0.63</v>
      </c>
      <c r="J435" s="17">
        <v>2</v>
      </c>
      <c r="K435" s="5" t="s">
        <v>4</v>
      </c>
      <c r="L435" s="17" t="str">
        <f>VLOOKUP(I435,Güteklasse!$B$4:$C$8,2)</f>
        <v>D</v>
      </c>
      <c r="M435" s="5" t="str">
        <f>VLOOKUP(K435,Händleradressen!$B$3:$E$6,4,0)</f>
        <v>Köln</v>
      </c>
      <c r="N435" s="16">
        <f t="shared" si="18"/>
        <v>1011.8000000000001</v>
      </c>
      <c r="O435" s="16">
        <f t="shared" si="19"/>
        <v>382177.09600000002</v>
      </c>
      <c r="P435" s="16">
        <f t="shared" si="20"/>
        <v>383188.89600000001</v>
      </c>
    </row>
    <row r="436" spans="1:16" x14ac:dyDescent="0.25">
      <c r="A436" s="5" t="s">
        <v>18</v>
      </c>
      <c r="B436" s="5" t="s">
        <v>1</v>
      </c>
      <c r="C436" s="5" t="s">
        <v>6</v>
      </c>
      <c r="D436" s="5" t="s">
        <v>3</v>
      </c>
      <c r="E436" s="15">
        <v>311</v>
      </c>
      <c r="F436" s="16">
        <v>0.3</v>
      </c>
      <c r="G436" s="14" t="s">
        <v>11</v>
      </c>
      <c r="H436" s="14"/>
      <c r="I436" s="14">
        <v>0.85</v>
      </c>
      <c r="J436" s="17">
        <v>1</v>
      </c>
      <c r="K436" s="5" t="s">
        <v>12</v>
      </c>
      <c r="L436" s="17" t="str">
        <f>VLOOKUP(I436,Güteklasse!$B$4:$C$8,2)</f>
        <v>D</v>
      </c>
      <c r="M436" s="5" t="str">
        <f>VLOOKUP(K436,Händleradressen!$B$3:$E$6,4,0)</f>
        <v>Hamburg</v>
      </c>
      <c r="N436" s="16">
        <f t="shared" si="18"/>
        <v>93.3</v>
      </c>
      <c r="O436" s="16">
        <f t="shared" si="19"/>
        <v>35241.275999999998</v>
      </c>
      <c r="P436" s="16">
        <f t="shared" si="20"/>
        <v>35334.576000000001</v>
      </c>
    </row>
    <row r="437" spans="1:16" x14ac:dyDescent="0.25">
      <c r="A437" s="5" t="s">
        <v>18</v>
      </c>
      <c r="B437" s="5" t="s">
        <v>9</v>
      </c>
      <c r="C437" s="5" t="s">
        <v>10</v>
      </c>
      <c r="D437" s="5" t="s">
        <v>7</v>
      </c>
      <c r="E437" s="15">
        <v>40</v>
      </c>
      <c r="F437" s="16">
        <v>48.1</v>
      </c>
      <c r="G437" s="14" t="s">
        <v>11</v>
      </c>
      <c r="H437" s="14" t="s">
        <v>11</v>
      </c>
      <c r="I437" s="14">
        <v>0.1</v>
      </c>
      <c r="J437" s="17">
        <v>4</v>
      </c>
      <c r="K437" s="5" t="s">
        <v>14</v>
      </c>
      <c r="L437" s="17" t="str">
        <f>VLOOKUP(I437,Güteklasse!$B$4:$C$8,2)</f>
        <v>A</v>
      </c>
      <c r="M437" s="5" t="str">
        <f>VLOOKUP(K437,Händleradressen!$B$3:$E$6,4,0)</f>
        <v>München</v>
      </c>
      <c r="N437" s="16">
        <f t="shared" si="18"/>
        <v>1924</v>
      </c>
      <c r="O437" s="16">
        <f t="shared" si="19"/>
        <v>726733.27999999991</v>
      </c>
      <c r="P437" s="16">
        <f t="shared" si="20"/>
        <v>728657.27999999991</v>
      </c>
    </row>
    <row r="438" spans="1:16" x14ac:dyDescent="0.25">
      <c r="A438" s="5" t="s">
        <v>18</v>
      </c>
      <c r="B438" s="5" t="s">
        <v>15</v>
      </c>
      <c r="C438" s="5" t="s">
        <v>19</v>
      </c>
      <c r="D438" s="5" t="s">
        <v>3</v>
      </c>
      <c r="E438" s="15">
        <v>376</v>
      </c>
      <c r="F438" s="16">
        <v>0.4</v>
      </c>
      <c r="G438" s="14" t="s">
        <v>11</v>
      </c>
      <c r="H438" s="14"/>
      <c r="I438" s="14">
        <v>0</v>
      </c>
      <c r="J438" s="17">
        <v>5</v>
      </c>
      <c r="K438" s="5" t="s">
        <v>14</v>
      </c>
      <c r="L438" s="17" t="str">
        <f>VLOOKUP(I438,Güteklasse!$B$4:$C$8,2)</f>
        <v>A</v>
      </c>
      <c r="M438" s="5" t="str">
        <f>VLOOKUP(K438,Händleradressen!$B$3:$E$6,4,0)</f>
        <v>München</v>
      </c>
      <c r="N438" s="16">
        <f t="shared" si="18"/>
        <v>150.4</v>
      </c>
      <c r="O438" s="16">
        <f t="shared" si="19"/>
        <v>56809.087999999996</v>
      </c>
      <c r="P438" s="16">
        <f t="shared" si="20"/>
        <v>56959.487999999998</v>
      </c>
    </row>
    <row r="439" spans="1:16" x14ac:dyDescent="0.25">
      <c r="A439" s="5" t="s">
        <v>18</v>
      </c>
      <c r="B439" s="5" t="s">
        <v>5</v>
      </c>
      <c r="C439" s="5" t="s">
        <v>16</v>
      </c>
      <c r="D439" s="5" t="s">
        <v>7</v>
      </c>
      <c r="E439" s="15">
        <v>42</v>
      </c>
      <c r="F439" s="16">
        <v>49.1</v>
      </c>
      <c r="G439" s="14" t="s">
        <v>11</v>
      </c>
      <c r="H439" s="14"/>
      <c r="I439" s="14">
        <v>0.04</v>
      </c>
      <c r="J439" s="17">
        <v>4</v>
      </c>
      <c r="K439" s="5" t="s">
        <v>4</v>
      </c>
      <c r="L439" s="17" t="str">
        <f>VLOOKUP(I439,Güteklasse!$B$4:$C$8,2)</f>
        <v>A</v>
      </c>
      <c r="M439" s="5" t="str">
        <f>VLOOKUP(K439,Händleradressen!$B$3:$E$6,4,0)</f>
        <v>Köln</v>
      </c>
      <c r="N439" s="16">
        <f t="shared" si="18"/>
        <v>2062.2000000000003</v>
      </c>
      <c r="O439" s="16">
        <f t="shared" si="19"/>
        <v>778934.18400000001</v>
      </c>
      <c r="P439" s="16">
        <f t="shared" si="20"/>
        <v>780996.38399999996</v>
      </c>
    </row>
    <row r="440" spans="1:16" x14ac:dyDescent="0.25">
      <c r="A440" s="5" t="s">
        <v>18</v>
      </c>
      <c r="B440" s="5" t="s">
        <v>9</v>
      </c>
      <c r="C440" s="5" t="s">
        <v>16</v>
      </c>
      <c r="D440" s="5" t="s">
        <v>3</v>
      </c>
      <c r="E440" s="15">
        <v>725</v>
      </c>
      <c r="F440" s="16">
        <v>0.66</v>
      </c>
      <c r="G440" s="14" t="s">
        <v>11</v>
      </c>
      <c r="H440" s="14"/>
      <c r="I440" s="14">
        <v>0.65</v>
      </c>
      <c r="J440" s="17">
        <v>3</v>
      </c>
      <c r="K440" s="5" t="s">
        <v>8</v>
      </c>
      <c r="L440" s="17" t="str">
        <f>VLOOKUP(I440,Güteklasse!$B$4:$C$8,2)</f>
        <v>D</v>
      </c>
      <c r="M440" s="5" t="str">
        <f>VLOOKUP(K440,Händleradressen!$B$3:$E$6,4,0)</f>
        <v>Düsseldorf</v>
      </c>
      <c r="N440" s="16">
        <f t="shared" si="18"/>
        <v>478.5</v>
      </c>
      <c r="O440" s="16">
        <f t="shared" si="19"/>
        <v>180739.02</v>
      </c>
      <c r="P440" s="16">
        <f t="shared" si="20"/>
        <v>181217.52</v>
      </c>
    </row>
    <row r="441" spans="1:16" x14ac:dyDescent="0.25">
      <c r="A441" s="5" t="s">
        <v>18</v>
      </c>
      <c r="B441" s="5" t="s">
        <v>1</v>
      </c>
      <c r="C441" s="5" t="s">
        <v>10</v>
      </c>
      <c r="D441" s="5" t="s">
        <v>7</v>
      </c>
      <c r="E441" s="15">
        <v>20</v>
      </c>
      <c r="F441" s="16">
        <v>54.5</v>
      </c>
      <c r="G441" s="14" t="s">
        <v>11</v>
      </c>
      <c r="H441" s="14" t="s">
        <v>11</v>
      </c>
      <c r="I441" s="14">
        <v>0.84</v>
      </c>
      <c r="J441" s="17">
        <v>2</v>
      </c>
      <c r="K441" s="5" t="s">
        <v>12</v>
      </c>
      <c r="L441" s="17" t="str">
        <f>VLOOKUP(I441,Güteklasse!$B$4:$C$8,2)</f>
        <v>D</v>
      </c>
      <c r="M441" s="5" t="str">
        <f>VLOOKUP(K441,Händleradressen!$B$3:$E$6,4,0)</f>
        <v>Hamburg</v>
      </c>
      <c r="N441" s="16">
        <f t="shared" si="18"/>
        <v>1090</v>
      </c>
      <c r="O441" s="16">
        <f t="shared" si="19"/>
        <v>411714.8</v>
      </c>
      <c r="P441" s="16">
        <f t="shared" si="20"/>
        <v>412804.8</v>
      </c>
    </row>
    <row r="442" spans="1:16" x14ac:dyDescent="0.25">
      <c r="A442" s="5" t="s">
        <v>18</v>
      </c>
      <c r="B442" s="5" t="s">
        <v>15</v>
      </c>
      <c r="C442" s="5" t="s">
        <v>13</v>
      </c>
      <c r="D442" s="5" t="s">
        <v>3</v>
      </c>
      <c r="E442" s="15">
        <v>646</v>
      </c>
      <c r="F442" s="16">
        <v>0.52</v>
      </c>
      <c r="G442" s="14" t="s">
        <v>11</v>
      </c>
      <c r="H442" s="14"/>
      <c r="I442" s="14">
        <v>0.67</v>
      </c>
      <c r="J442" s="17">
        <v>4</v>
      </c>
      <c r="K442" s="5" t="s">
        <v>14</v>
      </c>
      <c r="L442" s="17" t="str">
        <f>VLOOKUP(I442,Güteklasse!$B$4:$C$8,2)</f>
        <v>D</v>
      </c>
      <c r="M442" s="5" t="str">
        <f>VLOOKUP(K442,Händleradressen!$B$3:$E$6,4,0)</f>
        <v>München</v>
      </c>
      <c r="N442" s="16">
        <f t="shared" si="18"/>
        <v>335.92</v>
      </c>
      <c r="O442" s="16">
        <f t="shared" si="19"/>
        <v>126883.70239999999</v>
      </c>
      <c r="P442" s="16">
        <f t="shared" si="20"/>
        <v>127219.62239999999</v>
      </c>
    </row>
    <row r="443" spans="1:16" x14ac:dyDescent="0.25">
      <c r="A443" s="5" t="s">
        <v>18</v>
      </c>
      <c r="B443" s="5" t="s">
        <v>1</v>
      </c>
      <c r="C443" s="5" t="s">
        <v>13</v>
      </c>
      <c r="D443" s="5" t="s">
        <v>7</v>
      </c>
      <c r="E443" s="15">
        <v>11</v>
      </c>
      <c r="F443" s="16">
        <v>50.83</v>
      </c>
      <c r="G443" s="14" t="s">
        <v>11</v>
      </c>
      <c r="H443" s="14"/>
      <c r="I443" s="14">
        <v>0.66</v>
      </c>
      <c r="J443" s="17">
        <v>3</v>
      </c>
      <c r="K443" s="5" t="s">
        <v>4</v>
      </c>
      <c r="L443" s="17" t="str">
        <f>VLOOKUP(I443,Güteklasse!$B$4:$C$8,2)</f>
        <v>D</v>
      </c>
      <c r="M443" s="5" t="str">
        <f>VLOOKUP(K443,Händleradressen!$B$3:$E$6,4,0)</f>
        <v>Köln</v>
      </c>
      <c r="N443" s="16">
        <f t="shared" si="18"/>
        <v>559.13</v>
      </c>
      <c r="O443" s="16">
        <f t="shared" si="19"/>
        <v>211194.58359999998</v>
      </c>
      <c r="P443" s="16">
        <f t="shared" si="20"/>
        <v>211753.71359999999</v>
      </c>
    </row>
    <row r="444" spans="1:16" x14ac:dyDescent="0.25">
      <c r="A444" s="5" t="s">
        <v>18</v>
      </c>
      <c r="B444" s="5" t="s">
        <v>9</v>
      </c>
      <c r="C444" s="5" t="s">
        <v>2</v>
      </c>
      <c r="D444" s="5" t="s">
        <v>3</v>
      </c>
      <c r="E444" s="15">
        <v>749</v>
      </c>
      <c r="F444" s="16">
        <v>0.46</v>
      </c>
      <c r="G444" s="14" t="s">
        <v>11</v>
      </c>
      <c r="H444" s="14"/>
      <c r="I444" s="14">
        <v>0.21</v>
      </c>
      <c r="J444" s="17">
        <v>1</v>
      </c>
      <c r="K444" s="5" t="s">
        <v>4</v>
      </c>
      <c r="L444" s="17" t="str">
        <f>VLOOKUP(I444,Güteklasse!$B$4:$C$8,2)</f>
        <v>A</v>
      </c>
      <c r="M444" s="5" t="str">
        <f>VLOOKUP(K444,Händleradressen!$B$3:$E$6,4,0)</f>
        <v>Köln</v>
      </c>
      <c r="N444" s="16">
        <f t="shared" si="18"/>
        <v>344.54</v>
      </c>
      <c r="O444" s="16">
        <f t="shared" si="19"/>
        <v>130139.6488</v>
      </c>
      <c r="P444" s="16">
        <f t="shared" si="20"/>
        <v>130484.18879999999</v>
      </c>
    </row>
    <row r="445" spans="1:16" x14ac:dyDescent="0.25">
      <c r="A445" s="5" t="s">
        <v>18</v>
      </c>
      <c r="B445" s="5" t="s">
        <v>9</v>
      </c>
      <c r="C445" s="5" t="s">
        <v>6</v>
      </c>
      <c r="D445" s="5" t="s">
        <v>7</v>
      </c>
      <c r="E445" s="15">
        <v>45</v>
      </c>
      <c r="F445" s="16">
        <v>47.83</v>
      </c>
      <c r="G445" s="14" t="s">
        <v>11</v>
      </c>
      <c r="H445" s="14"/>
      <c r="I445" s="14">
        <v>0.14000000000000001</v>
      </c>
      <c r="J445" s="17">
        <v>3</v>
      </c>
      <c r="K445" s="5" t="s">
        <v>8</v>
      </c>
      <c r="L445" s="17" t="str">
        <f>VLOOKUP(I445,Güteklasse!$B$4:$C$8,2)</f>
        <v>A</v>
      </c>
      <c r="M445" s="5" t="str">
        <f>VLOOKUP(K445,Händleradressen!$B$3:$E$6,4,0)</f>
        <v>Düsseldorf</v>
      </c>
      <c r="N445" s="16">
        <f t="shared" si="18"/>
        <v>2152.35</v>
      </c>
      <c r="O445" s="16">
        <f t="shared" si="19"/>
        <v>812985.64199999988</v>
      </c>
      <c r="P445" s="16">
        <f t="shared" si="20"/>
        <v>815137.99199999985</v>
      </c>
    </row>
    <row r="446" spans="1:16" x14ac:dyDescent="0.25">
      <c r="A446" s="5" t="s">
        <v>18</v>
      </c>
      <c r="B446" s="5" t="s">
        <v>15</v>
      </c>
      <c r="C446" s="5" t="s">
        <v>10</v>
      </c>
      <c r="D446" s="5" t="s">
        <v>3</v>
      </c>
      <c r="E446" s="15">
        <v>668</v>
      </c>
      <c r="F446" s="16">
        <v>0.89</v>
      </c>
      <c r="G446" s="14" t="s">
        <v>11</v>
      </c>
      <c r="H446" s="14"/>
      <c r="I446" s="14">
        <v>7.0000000000000007E-2</v>
      </c>
      <c r="J446" s="17">
        <v>2</v>
      </c>
      <c r="K446" s="5" t="s">
        <v>8</v>
      </c>
      <c r="L446" s="17" t="str">
        <f>VLOOKUP(I446,Güteklasse!$B$4:$C$8,2)</f>
        <v>A</v>
      </c>
      <c r="M446" s="5" t="str">
        <f>VLOOKUP(K446,Händleradressen!$B$3:$E$6,4,0)</f>
        <v>Düsseldorf</v>
      </c>
      <c r="N446" s="16">
        <f t="shared" si="18"/>
        <v>594.52</v>
      </c>
      <c r="O446" s="16">
        <f t="shared" si="19"/>
        <v>224562.09439999997</v>
      </c>
      <c r="P446" s="16">
        <f t="shared" si="20"/>
        <v>225156.61439999996</v>
      </c>
    </row>
    <row r="447" spans="1:16" x14ac:dyDescent="0.25">
      <c r="A447" s="5" t="s">
        <v>18</v>
      </c>
      <c r="B447" s="5" t="s">
        <v>15</v>
      </c>
      <c r="C447" s="5" t="s">
        <v>19</v>
      </c>
      <c r="D447" s="5" t="s">
        <v>7</v>
      </c>
      <c r="E447" s="15">
        <v>14</v>
      </c>
      <c r="F447" s="16">
        <v>48.68</v>
      </c>
      <c r="G447" s="14" t="s">
        <v>11</v>
      </c>
      <c r="H447" s="14" t="s">
        <v>11</v>
      </c>
      <c r="I447" s="14">
        <v>0.82</v>
      </c>
      <c r="J447" s="17">
        <v>4</v>
      </c>
      <c r="K447" s="5" t="s">
        <v>12</v>
      </c>
      <c r="L447" s="17" t="str">
        <f>VLOOKUP(I447,Güteklasse!$B$4:$C$8,2)</f>
        <v>D</v>
      </c>
      <c r="M447" s="5" t="str">
        <f>VLOOKUP(K447,Händleradressen!$B$3:$E$6,4,0)</f>
        <v>Hamburg</v>
      </c>
      <c r="N447" s="16">
        <f t="shared" si="18"/>
        <v>681.52</v>
      </c>
      <c r="O447" s="16">
        <f t="shared" si="19"/>
        <v>257423.73439999999</v>
      </c>
      <c r="P447" s="16">
        <f t="shared" si="20"/>
        <v>258105.25439999998</v>
      </c>
    </row>
    <row r="448" spans="1:16" x14ac:dyDescent="0.25">
      <c r="A448" s="5" t="s">
        <v>18</v>
      </c>
      <c r="B448" s="5" t="s">
        <v>15</v>
      </c>
      <c r="C448" s="5" t="s">
        <v>16</v>
      </c>
      <c r="D448" s="5" t="s">
        <v>3</v>
      </c>
      <c r="E448" s="15">
        <v>14</v>
      </c>
      <c r="F448" s="16">
        <v>0.28999999999999998</v>
      </c>
      <c r="G448" s="14" t="s">
        <v>11</v>
      </c>
      <c r="H448" s="14"/>
      <c r="I448" s="14">
        <v>0.86</v>
      </c>
      <c r="J448" s="17">
        <v>2</v>
      </c>
      <c r="K448" s="5" t="s">
        <v>4</v>
      </c>
      <c r="L448" s="17" t="str">
        <f>VLOOKUP(I448,Güteklasse!$B$4:$C$8,2)</f>
        <v>D</v>
      </c>
      <c r="M448" s="5" t="str">
        <f>VLOOKUP(K448,Händleradressen!$B$3:$E$6,4,0)</f>
        <v>Köln</v>
      </c>
      <c r="N448" s="16">
        <f t="shared" si="18"/>
        <v>4.0599999999999996</v>
      </c>
      <c r="O448" s="16">
        <f t="shared" si="19"/>
        <v>1533.5431999999998</v>
      </c>
      <c r="P448" s="16">
        <f t="shared" si="20"/>
        <v>1537.6031999999998</v>
      </c>
    </row>
    <row r="449" spans="1:16" x14ac:dyDescent="0.25">
      <c r="A449" s="5" t="s">
        <v>18</v>
      </c>
      <c r="B449" s="5" t="s">
        <v>1</v>
      </c>
      <c r="C449" s="5" t="s">
        <v>10</v>
      </c>
      <c r="D449" s="5" t="s">
        <v>7</v>
      </c>
      <c r="E449" s="15">
        <v>49</v>
      </c>
      <c r="F449" s="16">
        <v>52.61</v>
      </c>
      <c r="G449" s="14" t="s">
        <v>11</v>
      </c>
      <c r="H449" s="14" t="s">
        <v>11</v>
      </c>
      <c r="I449" s="14">
        <v>0.11</v>
      </c>
      <c r="J449" s="17">
        <v>1</v>
      </c>
      <c r="K449" s="5" t="s">
        <v>12</v>
      </c>
      <c r="L449" s="17" t="str">
        <f>VLOOKUP(I449,Güteklasse!$B$4:$C$8,2)</f>
        <v>A</v>
      </c>
      <c r="M449" s="5" t="str">
        <f>VLOOKUP(K449,Händleradressen!$B$3:$E$6,4,0)</f>
        <v>Hamburg</v>
      </c>
      <c r="N449" s="16">
        <f t="shared" ref="N449:N512" si="21">E449*F449</f>
        <v>2577.89</v>
      </c>
      <c r="O449" s="16">
        <f t="shared" ref="O449:O512" si="22">N449*$N$1</f>
        <v>973720.61079999991</v>
      </c>
      <c r="P449" s="16">
        <f t="shared" ref="P449:P512" si="23">N449+O449</f>
        <v>976298.50079999992</v>
      </c>
    </row>
    <row r="450" spans="1:16" x14ac:dyDescent="0.25">
      <c r="A450" s="5" t="s">
        <v>18</v>
      </c>
      <c r="B450" s="5" t="s">
        <v>1</v>
      </c>
      <c r="C450" s="5" t="s">
        <v>19</v>
      </c>
      <c r="D450" s="5" t="s">
        <v>3</v>
      </c>
      <c r="E450" s="15">
        <v>581</v>
      </c>
      <c r="F450" s="16">
        <v>0.61</v>
      </c>
      <c r="G450" s="14" t="s">
        <v>11</v>
      </c>
      <c r="H450" s="14"/>
      <c r="I450" s="14">
        <v>0.67</v>
      </c>
      <c r="J450" s="17">
        <v>4</v>
      </c>
      <c r="K450" s="5" t="s">
        <v>4</v>
      </c>
      <c r="L450" s="17" t="str">
        <f>VLOOKUP(I450,Güteklasse!$B$4:$C$8,2)</f>
        <v>D</v>
      </c>
      <c r="M450" s="5" t="str">
        <f>VLOOKUP(K450,Händleradressen!$B$3:$E$6,4,0)</f>
        <v>Köln</v>
      </c>
      <c r="N450" s="16">
        <f t="shared" si="21"/>
        <v>354.40999999999997</v>
      </c>
      <c r="O450" s="16">
        <f t="shared" si="22"/>
        <v>133867.74519999998</v>
      </c>
      <c r="P450" s="16">
        <f t="shared" si="23"/>
        <v>134222.15519999998</v>
      </c>
    </row>
    <row r="451" spans="1:16" x14ac:dyDescent="0.25">
      <c r="A451" s="5" t="s">
        <v>18</v>
      </c>
      <c r="B451" s="5" t="s">
        <v>5</v>
      </c>
      <c r="C451" s="5" t="s">
        <v>16</v>
      </c>
      <c r="D451" s="5" t="s">
        <v>7</v>
      </c>
      <c r="E451" s="15">
        <v>13</v>
      </c>
      <c r="F451" s="16">
        <v>50.08</v>
      </c>
      <c r="G451" s="14"/>
      <c r="H451" s="14" t="s">
        <v>11</v>
      </c>
      <c r="I451" s="14">
        <v>0.76</v>
      </c>
      <c r="J451" s="17">
        <v>5</v>
      </c>
      <c r="K451" s="5" t="s">
        <v>8</v>
      </c>
      <c r="L451" s="17" t="str">
        <f>VLOOKUP(I451,Güteklasse!$B$4:$C$8,2)</f>
        <v>D</v>
      </c>
      <c r="M451" s="5" t="str">
        <f>VLOOKUP(K451,Händleradressen!$B$3:$E$6,4,0)</f>
        <v>Düsseldorf</v>
      </c>
      <c r="N451" s="16">
        <f t="shared" si="21"/>
        <v>651.04</v>
      </c>
      <c r="O451" s="16">
        <f t="shared" si="22"/>
        <v>245910.82879999996</v>
      </c>
      <c r="P451" s="16">
        <f t="shared" si="23"/>
        <v>246561.86879999997</v>
      </c>
    </row>
    <row r="452" spans="1:16" x14ac:dyDescent="0.25">
      <c r="A452" s="5" t="s">
        <v>18</v>
      </c>
      <c r="B452" s="5" t="s">
        <v>5</v>
      </c>
      <c r="C452" s="5" t="s">
        <v>10</v>
      </c>
      <c r="D452" s="5" t="s">
        <v>3</v>
      </c>
      <c r="E452" s="15">
        <v>794</v>
      </c>
      <c r="F452" s="16">
        <v>0.86</v>
      </c>
      <c r="G452" s="14"/>
      <c r="H452" s="14"/>
      <c r="I452" s="14">
        <v>0.15</v>
      </c>
      <c r="J452" s="17">
        <v>4</v>
      </c>
      <c r="K452" s="5" t="s">
        <v>12</v>
      </c>
      <c r="L452" s="17" t="str">
        <f>VLOOKUP(I452,Güteklasse!$B$4:$C$8,2)</f>
        <v>A</v>
      </c>
      <c r="M452" s="5" t="str">
        <f>VLOOKUP(K452,Händleradressen!$B$3:$E$6,4,0)</f>
        <v>Hamburg</v>
      </c>
      <c r="N452" s="16">
        <f t="shared" si="21"/>
        <v>682.84</v>
      </c>
      <c r="O452" s="16">
        <f t="shared" si="22"/>
        <v>257922.3248</v>
      </c>
      <c r="P452" s="16">
        <f t="shared" si="23"/>
        <v>258605.1648</v>
      </c>
    </row>
    <row r="453" spans="1:16" x14ac:dyDescent="0.25">
      <c r="A453" s="5" t="s">
        <v>18</v>
      </c>
      <c r="B453" s="5" t="s">
        <v>15</v>
      </c>
      <c r="C453" s="5" t="s">
        <v>13</v>
      </c>
      <c r="D453" s="5" t="s">
        <v>7</v>
      </c>
      <c r="E453" s="15">
        <v>5</v>
      </c>
      <c r="F453" s="16">
        <v>50.42</v>
      </c>
      <c r="G453" s="14" t="s">
        <v>11</v>
      </c>
      <c r="H453" s="14"/>
      <c r="I453" s="14">
        <v>0.13</v>
      </c>
      <c r="J453" s="17">
        <v>3</v>
      </c>
      <c r="K453" s="5" t="s">
        <v>4</v>
      </c>
      <c r="L453" s="17" t="str">
        <f>VLOOKUP(I453,Güteklasse!$B$4:$C$8,2)</f>
        <v>A</v>
      </c>
      <c r="M453" s="5" t="str">
        <f>VLOOKUP(K453,Händleradressen!$B$3:$E$6,4,0)</f>
        <v>Köln</v>
      </c>
      <c r="N453" s="16">
        <f t="shared" si="21"/>
        <v>252.10000000000002</v>
      </c>
      <c r="O453" s="16">
        <f t="shared" si="22"/>
        <v>95223.212</v>
      </c>
      <c r="P453" s="16">
        <f t="shared" si="23"/>
        <v>95475.312000000005</v>
      </c>
    </row>
    <row r="454" spans="1:16" x14ac:dyDescent="0.25">
      <c r="A454" s="5" t="s">
        <v>18</v>
      </c>
      <c r="B454" s="5" t="s">
        <v>15</v>
      </c>
      <c r="C454" s="5" t="s">
        <v>13</v>
      </c>
      <c r="D454" s="5" t="s">
        <v>3</v>
      </c>
      <c r="E454" s="15">
        <v>415</v>
      </c>
      <c r="F454" s="16">
        <v>7.0000000000000007E-2</v>
      </c>
      <c r="G454" s="14"/>
      <c r="H454" s="14"/>
      <c r="I454" s="14">
        <v>0.17</v>
      </c>
      <c r="J454" s="17">
        <v>2</v>
      </c>
      <c r="K454" s="5" t="s">
        <v>14</v>
      </c>
      <c r="L454" s="17" t="str">
        <f>VLOOKUP(I454,Güteklasse!$B$4:$C$8,2)</f>
        <v>A</v>
      </c>
      <c r="M454" s="5" t="str">
        <f>VLOOKUP(K454,Händleradressen!$B$3:$E$6,4,0)</f>
        <v>München</v>
      </c>
      <c r="N454" s="16">
        <f t="shared" si="21"/>
        <v>29.050000000000004</v>
      </c>
      <c r="O454" s="16">
        <f t="shared" si="22"/>
        <v>10972.766000000001</v>
      </c>
      <c r="P454" s="16">
        <f t="shared" si="23"/>
        <v>11001.816000000001</v>
      </c>
    </row>
    <row r="455" spans="1:16" x14ac:dyDescent="0.25">
      <c r="A455" s="5" t="s">
        <v>18</v>
      </c>
      <c r="B455" s="5" t="s">
        <v>1</v>
      </c>
      <c r="C455" s="5" t="s">
        <v>19</v>
      </c>
      <c r="D455" s="5" t="s">
        <v>7</v>
      </c>
      <c r="E455" s="15">
        <v>23</v>
      </c>
      <c r="F455" s="16">
        <v>51.99</v>
      </c>
      <c r="G455" s="14" t="s">
        <v>11</v>
      </c>
      <c r="H455" s="14" t="s">
        <v>11</v>
      </c>
      <c r="I455" s="14">
        <v>0.85</v>
      </c>
      <c r="J455" s="17">
        <v>4</v>
      </c>
      <c r="K455" s="5" t="s">
        <v>14</v>
      </c>
      <c r="L455" s="17" t="str">
        <f>VLOOKUP(I455,Güteklasse!$B$4:$C$8,2)</f>
        <v>D</v>
      </c>
      <c r="M455" s="5" t="str">
        <f>VLOOKUP(K455,Händleradressen!$B$3:$E$6,4,0)</f>
        <v>München</v>
      </c>
      <c r="N455" s="16">
        <f t="shared" si="21"/>
        <v>1195.77</v>
      </c>
      <c r="O455" s="16">
        <f t="shared" si="22"/>
        <v>451666.24439999997</v>
      </c>
      <c r="P455" s="16">
        <f t="shared" si="23"/>
        <v>452862.01439999999</v>
      </c>
    </row>
    <row r="456" spans="1:16" x14ac:dyDescent="0.25">
      <c r="A456" s="5" t="s">
        <v>18</v>
      </c>
      <c r="B456" s="5" t="s">
        <v>5</v>
      </c>
      <c r="C456" s="5" t="s">
        <v>19</v>
      </c>
      <c r="D456" s="5" t="s">
        <v>3</v>
      </c>
      <c r="E456" s="15">
        <v>499</v>
      </c>
      <c r="F456" s="16">
        <v>0.41</v>
      </c>
      <c r="G456" s="14" t="s">
        <v>11</v>
      </c>
      <c r="H456" s="14"/>
      <c r="I456" s="14">
        <v>0.31</v>
      </c>
      <c r="J456" s="17">
        <v>3</v>
      </c>
      <c r="K456" s="5" t="s">
        <v>12</v>
      </c>
      <c r="L456" s="17" t="str">
        <f>VLOOKUP(I456,Güteklasse!$B$4:$C$8,2)</f>
        <v>A</v>
      </c>
      <c r="M456" s="5" t="str">
        <f>VLOOKUP(K456,Händleradressen!$B$3:$E$6,4,0)</f>
        <v>Hamburg</v>
      </c>
      <c r="N456" s="16">
        <f t="shared" si="21"/>
        <v>204.58999999999997</v>
      </c>
      <c r="O456" s="16">
        <f t="shared" si="22"/>
        <v>77277.734799999991</v>
      </c>
      <c r="P456" s="16">
        <f t="shared" si="23"/>
        <v>77482.324799999988</v>
      </c>
    </row>
    <row r="457" spans="1:16" x14ac:dyDescent="0.25">
      <c r="A457" s="5" t="s">
        <v>18</v>
      </c>
      <c r="B457" s="5" t="s">
        <v>5</v>
      </c>
      <c r="C457" s="5" t="s">
        <v>19</v>
      </c>
      <c r="D457" s="5" t="s">
        <v>7</v>
      </c>
      <c r="E457" s="15">
        <v>47</v>
      </c>
      <c r="F457" s="16">
        <v>54.85</v>
      </c>
      <c r="G457" s="14" t="s">
        <v>11</v>
      </c>
      <c r="H457" s="14"/>
      <c r="I457" s="14">
        <v>0.6</v>
      </c>
      <c r="J457" s="17">
        <v>1</v>
      </c>
      <c r="K457" s="5" t="s">
        <v>4</v>
      </c>
      <c r="L457" s="17" t="str">
        <f>VLOOKUP(I457,Güteklasse!$B$4:$C$8,2)</f>
        <v>D</v>
      </c>
      <c r="M457" s="5" t="str">
        <f>VLOOKUP(K457,Händleradressen!$B$3:$E$6,4,0)</f>
        <v>Köln</v>
      </c>
      <c r="N457" s="16">
        <f t="shared" si="21"/>
        <v>2577.9500000000003</v>
      </c>
      <c r="O457" s="16">
        <f t="shared" si="22"/>
        <v>973743.27399999998</v>
      </c>
      <c r="P457" s="16">
        <f t="shared" si="23"/>
        <v>976321.22399999993</v>
      </c>
    </row>
    <row r="458" spans="1:16" x14ac:dyDescent="0.25">
      <c r="A458" s="5" t="s">
        <v>18</v>
      </c>
      <c r="B458" s="5" t="s">
        <v>15</v>
      </c>
      <c r="C458" s="5" t="s">
        <v>13</v>
      </c>
      <c r="D458" s="5" t="s">
        <v>3</v>
      </c>
      <c r="E458" s="15">
        <v>591</v>
      </c>
      <c r="F458" s="16">
        <v>0.53</v>
      </c>
      <c r="G458" s="14" t="s">
        <v>11</v>
      </c>
      <c r="H458" s="14"/>
      <c r="I458" s="14">
        <v>0.13</v>
      </c>
      <c r="J458" s="17">
        <v>3</v>
      </c>
      <c r="K458" s="5" t="s">
        <v>4</v>
      </c>
      <c r="L458" s="17" t="str">
        <f>VLOOKUP(I458,Güteklasse!$B$4:$C$8,2)</f>
        <v>A</v>
      </c>
      <c r="M458" s="5" t="str">
        <f>VLOOKUP(K458,Händleradressen!$B$3:$E$6,4,0)</f>
        <v>Köln</v>
      </c>
      <c r="N458" s="16">
        <f t="shared" si="21"/>
        <v>313.23</v>
      </c>
      <c r="O458" s="16">
        <f t="shared" si="22"/>
        <v>118313.2356</v>
      </c>
      <c r="P458" s="16">
        <f t="shared" si="23"/>
        <v>118626.4656</v>
      </c>
    </row>
    <row r="459" spans="1:16" x14ac:dyDescent="0.25">
      <c r="A459" s="5" t="s">
        <v>18</v>
      </c>
      <c r="B459" s="5" t="s">
        <v>9</v>
      </c>
      <c r="C459" s="5" t="s">
        <v>2</v>
      </c>
      <c r="D459" s="5" t="s">
        <v>7</v>
      </c>
      <c r="E459" s="15">
        <v>31</v>
      </c>
      <c r="F459" s="16">
        <v>45.89</v>
      </c>
      <c r="G459" s="14" t="s">
        <v>11</v>
      </c>
      <c r="H459" s="14" t="s">
        <v>11</v>
      </c>
      <c r="I459" s="14">
        <v>0.03</v>
      </c>
      <c r="J459" s="17">
        <v>2</v>
      </c>
      <c r="K459" s="5" t="s">
        <v>8</v>
      </c>
      <c r="L459" s="17" t="str">
        <f>VLOOKUP(I459,Güteklasse!$B$4:$C$8,2)</f>
        <v>A</v>
      </c>
      <c r="M459" s="5" t="str">
        <f>VLOOKUP(K459,Händleradressen!$B$3:$E$6,4,0)</f>
        <v>Düsseldorf</v>
      </c>
      <c r="N459" s="16">
        <f t="shared" si="21"/>
        <v>1422.59</v>
      </c>
      <c r="O459" s="16">
        <f t="shared" si="22"/>
        <v>537340.69479999994</v>
      </c>
      <c r="P459" s="16">
        <f t="shared" si="23"/>
        <v>538763.28479999991</v>
      </c>
    </row>
    <row r="460" spans="1:16" x14ac:dyDescent="0.25">
      <c r="A460" s="5" t="s">
        <v>18</v>
      </c>
      <c r="B460" s="5" t="s">
        <v>9</v>
      </c>
      <c r="C460" s="5" t="s">
        <v>6</v>
      </c>
      <c r="D460" s="5" t="s">
        <v>3</v>
      </c>
      <c r="E460" s="15">
        <v>184</v>
      </c>
      <c r="F460" s="16">
        <v>0.28000000000000003</v>
      </c>
      <c r="G460" s="14"/>
      <c r="H460" s="14"/>
      <c r="I460" s="14">
        <v>0.83</v>
      </c>
      <c r="J460" s="17">
        <v>4</v>
      </c>
      <c r="K460" s="5" t="s">
        <v>8</v>
      </c>
      <c r="L460" s="17" t="str">
        <f>VLOOKUP(I460,Güteklasse!$B$4:$C$8,2)</f>
        <v>D</v>
      </c>
      <c r="M460" s="5" t="str">
        <f>VLOOKUP(K460,Händleradressen!$B$3:$E$6,4,0)</f>
        <v>Düsseldorf</v>
      </c>
      <c r="N460" s="16">
        <f t="shared" si="21"/>
        <v>51.52</v>
      </c>
      <c r="O460" s="16">
        <f t="shared" si="22"/>
        <v>19460.134399999999</v>
      </c>
      <c r="P460" s="16">
        <f t="shared" si="23"/>
        <v>19511.654399999999</v>
      </c>
    </row>
    <row r="461" spans="1:16" x14ac:dyDescent="0.25">
      <c r="A461" s="5" t="s">
        <v>18</v>
      </c>
      <c r="B461" s="5" t="s">
        <v>5</v>
      </c>
      <c r="C461" s="5" t="s">
        <v>10</v>
      </c>
      <c r="D461" s="5" t="s">
        <v>7</v>
      </c>
      <c r="E461" s="15">
        <v>1</v>
      </c>
      <c r="F461" s="16">
        <v>46.53</v>
      </c>
      <c r="G461" s="14" t="s">
        <v>11</v>
      </c>
      <c r="H461" s="14" t="s">
        <v>11</v>
      </c>
      <c r="I461" s="14">
        <v>0.11</v>
      </c>
      <c r="J461" s="17">
        <v>2</v>
      </c>
      <c r="K461" s="5" t="s">
        <v>14</v>
      </c>
      <c r="L461" s="17" t="str">
        <f>VLOOKUP(I461,Güteklasse!$B$4:$C$8,2)</f>
        <v>A</v>
      </c>
      <c r="M461" s="5" t="str">
        <f>VLOOKUP(K461,Händleradressen!$B$3:$E$6,4,0)</f>
        <v>München</v>
      </c>
      <c r="N461" s="16">
        <f t="shared" si="21"/>
        <v>46.53</v>
      </c>
      <c r="O461" s="16">
        <f t="shared" si="22"/>
        <v>17575.311599999997</v>
      </c>
      <c r="P461" s="16">
        <f t="shared" si="23"/>
        <v>17621.841599999996</v>
      </c>
    </row>
    <row r="462" spans="1:16" x14ac:dyDescent="0.25">
      <c r="A462" s="5" t="s">
        <v>18</v>
      </c>
      <c r="B462" s="5" t="s">
        <v>1</v>
      </c>
      <c r="C462" s="5" t="s">
        <v>19</v>
      </c>
      <c r="D462" s="5" t="s">
        <v>3</v>
      </c>
      <c r="E462" s="15">
        <v>420</v>
      </c>
      <c r="F462" s="16">
        <v>0.55000000000000004</v>
      </c>
      <c r="G462" s="14" t="s">
        <v>11</v>
      </c>
      <c r="H462" s="14"/>
      <c r="I462" s="14">
        <v>0.66</v>
      </c>
      <c r="J462" s="17">
        <v>1</v>
      </c>
      <c r="K462" s="5" t="s">
        <v>12</v>
      </c>
      <c r="L462" s="17" t="str">
        <f>VLOOKUP(I462,Güteklasse!$B$4:$C$8,2)</f>
        <v>D</v>
      </c>
      <c r="M462" s="5" t="str">
        <f>VLOOKUP(K462,Händleradressen!$B$3:$E$6,4,0)</f>
        <v>Hamburg</v>
      </c>
      <c r="N462" s="16">
        <f t="shared" si="21"/>
        <v>231.00000000000003</v>
      </c>
      <c r="O462" s="16">
        <f t="shared" si="22"/>
        <v>87253.32</v>
      </c>
      <c r="P462" s="16">
        <f t="shared" si="23"/>
        <v>87484.32</v>
      </c>
    </row>
    <row r="463" spans="1:16" x14ac:dyDescent="0.25">
      <c r="A463" s="5" t="s">
        <v>18</v>
      </c>
      <c r="B463" s="5" t="s">
        <v>9</v>
      </c>
      <c r="C463" s="5" t="s">
        <v>16</v>
      </c>
      <c r="D463" s="5" t="s">
        <v>7</v>
      </c>
      <c r="E463" s="15">
        <v>28</v>
      </c>
      <c r="F463" s="16">
        <v>52.81</v>
      </c>
      <c r="G463" s="14" t="s">
        <v>11</v>
      </c>
      <c r="H463" s="14"/>
      <c r="I463" s="14">
        <v>0.51</v>
      </c>
      <c r="J463" s="17">
        <v>4</v>
      </c>
      <c r="K463" s="5" t="s">
        <v>12</v>
      </c>
      <c r="L463" s="17" t="str">
        <f>VLOOKUP(I463,Güteklasse!$B$4:$C$8,2)</f>
        <v>C</v>
      </c>
      <c r="M463" s="5" t="str">
        <f>VLOOKUP(K463,Händleradressen!$B$3:$E$6,4,0)</f>
        <v>Hamburg</v>
      </c>
      <c r="N463" s="16">
        <f t="shared" si="21"/>
        <v>1478.68</v>
      </c>
      <c r="O463" s="16">
        <f t="shared" si="22"/>
        <v>558527.00959999999</v>
      </c>
      <c r="P463" s="16">
        <f t="shared" si="23"/>
        <v>560005.68960000004</v>
      </c>
    </row>
    <row r="464" spans="1:16" x14ac:dyDescent="0.25">
      <c r="A464" s="5" t="s">
        <v>18</v>
      </c>
      <c r="B464" s="5" t="s">
        <v>1</v>
      </c>
      <c r="C464" s="5" t="s">
        <v>10</v>
      </c>
      <c r="D464" s="5" t="s">
        <v>3</v>
      </c>
      <c r="E464" s="15">
        <v>43</v>
      </c>
      <c r="F464" s="16">
        <v>0.41</v>
      </c>
      <c r="G464" s="14" t="s">
        <v>11</v>
      </c>
      <c r="H464" s="14"/>
      <c r="I464" s="14">
        <v>0.39</v>
      </c>
      <c r="J464" s="17">
        <v>5</v>
      </c>
      <c r="K464" s="5" t="s">
        <v>8</v>
      </c>
      <c r="L464" s="17" t="str">
        <f>VLOOKUP(I464,Güteklasse!$B$4:$C$8,2)</f>
        <v>B</v>
      </c>
      <c r="M464" s="5" t="str">
        <f>VLOOKUP(K464,Händleradressen!$B$3:$E$6,4,0)</f>
        <v>Düsseldorf</v>
      </c>
      <c r="N464" s="16">
        <f t="shared" si="21"/>
        <v>17.63</v>
      </c>
      <c r="O464" s="16">
        <f t="shared" si="22"/>
        <v>6659.2035999999989</v>
      </c>
      <c r="P464" s="16">
        <f t="shared" si="23"/>
        <v>6676.833599999999</v>
      </c>
    </row>
    <row r="465" spans="1:16" x14ac:dyDescent="0.25">
      <c r="A465" s="5" t="s">
        <v>18</v>
      </c>
      <c r="B465" s="5" t="s">
        <v>15</v>
      </c>
      <c r="C465" s="5" t="s">
        <v>19</v>
      </c>
      <c r="D465" s="5" t="s">
        <v>7</v>
      </c>
      <c r="E465" s="15">
        <v>3</v>
      </c>
      <c r="F465" s="16">
        <v>48.12</v>
      </c>
      <c r="G465" s="14" t="s">
        <v>11</v>
      </c>
      <c r="H465" s="14" t="s">
        <v>11</v>
      </c>
      <c r="I465" s="14">
        <v>0.68</v>
      </c>
      <c r="J465" s="17">
        <v>4</v>
      </c>
      <c r="K465" s="5" t="s">
        <v>12</v>
      </c>
      <c r="L465" s="17" t="str">
        <f>VLOOKUP(I465,Güteklasse!$B$4:$C$8,2)</f>
        <v>D</v>
      </c>
      <c r="M465" s="5" t="str">
        <f>VLOOKUP(K465,Händleradressen!$B$3:$E$6,4,0)</f>
        <v>Hamburg</v>
      </c>
      <c r="N465" s="16">
        <f t="shared" si="21"/>
        <v>144.35999999999999</v>
      </c>
      <c r="O465" s="16">
        <f t="shared" si="22"/>
        <v>54527.659199999987</v>
      </c>
      <c r="P465" s="16">
        <f t="shared" si="23"/>
        <v>54672.019199999988</v>
      </c>
    </row>
    <row r="466" spans="1:16" x14ac:dyDescent="0.25">
      <c r="A466" s="5" t="s">
        <v>18</v>
      </c>
      <c r="B466" s="5" t="s">
        <v>9</v>
      </c>
      <c r="C466" s="5" t="s">
        <v>16</v>
      </c>
      <c r="D466" s="5" t="s">
        <v>3</v>
      </c>
      <c r="E466" s="15">
        <v>603</v>
      </c>
      <c r="F466" s="16">
        <v>0.52</v>
      </c>
      <c r="G466" s="14" t="s">
        <v>11</v>
      </c>
      <c r="H466" s="14"/>
      <c r="I466" s="14">
        <v>0.48</v>
      </c>
      <c r="J466" s="17">
        <v>3</v>
      </c>
      <c r="K466" s="5" t="s">
        <v>4</v>
      </c>
      <c r="L466" s="17" t="str">
        <f>VLOOKUP(I466,Güteklasse!$B$4:$C$8,2)</f>
        <v>C</v>
      </c>
      <c r="M466" s="5" t="str">
        <f>VLOOKUP(K466,Händleradressen!$B$3:$E$6,4,0)</f>
        <v>Köln</v>
      </c>
      <c r="N466" s="16">
        <f t="shared" si="21"/>
        <v>313.56</v>
      </c>
      <c r="O466" s="16">
        <f t="shared" si="22"/>
        <v>118437.8832</v>
      </c>
      <c r="P466" s="16">
        <f t="shared" si="23"/>
        <v>118751.44319999999</v>
      </c>
    </row>
    <row r="467" spans="1:16" x14ac:dyDescent="0.25">
      <c r="A467" s="5" t="s">
        <v>18</v>
      </c>
      <c r="B467" s="5" t="s">
        <v>15</v>
      </c>
      <c r="C467" s="5" t="s">
        <v>10</v>
      </c>
      <c r="D467" s="5" t="s">
        <v>7</v>
      </c>
      <c r="E467" s="15">
        <v>30</v>
      </c>
      <c r="F467" s="16">
        <v>48.3</v>
      </c>
      <c r="G467" s="14" t="s">
        <v>11</v>
      </c>
      <c r="H467" s="14" t="s">
        <v>11</v>
      </c>
      <c r="I467" s="14">
        <v>0.74</v>
      </c>
      <c r="J467" s="17">
        <v>2</v>
      </c>
      <c r="K467" s="5" t="s">
        <v>8</v>
      </c>
      <c r="L467" s="17" t="str">
        <f>VLOOKUP(I467,Güteklasse!$B$4:$C$8,2)</f>
        <v>D</v>
      </c>
      <c r="M467" s="5" t="str">
        <f>VLOOKUP(K467,Händleradressen!$B$3:$E$6,4,0)</f>
        <v>Düsseldorf</v>
      </c>
      <c r="N467" s="16">
        <f t="shared" si="21"/>
        <v>1449</v>
      </c>
      <c r="O467" s="16">
        <f t="shared" si="22"/>
        <v>547316.27999999991</v>
      </c>
      <c r="P467" s="16">
        <f t="shared" si="23"/>
        <v>548765.27999999991</v>
      </c>
    </row>
    <row r="468" spans="1:16" x14ac:dyDescent="0.25">
      <c r="A468" s="5" t="s">
        <v>18</v>
      </c>
      <c r="B468" s="5" t="s">
        <v>5</v>
      </c>
      <c r="C468" s="5" t="s">
        <v>13</v>
      </c>
      <c r="D468" s="5" t="s">
        <v>3</v>
      </c>
      <c r="E468" s="15">
        <v>909</v>
      </c>
      <c r="F468" s="16">
        <v>0.77</v>
      </c>
      <c r="G468" s="14"/>
      <c r="H468" s="14"/>
      <c r="I468" s="14">
        <v>0.97</v>
      </c>
      <c r="J468" s="17">
        <v>4</v>
      </c>
      <c r="K468" s="5" t="s">
        <v>8</v>
      </c>
      <c r="L468" s="17" t="str">
        <f>VLOOKUP(I468,Güteklasse!$B$4:$C$8,2)</f>
        <v>E</v>
      </c>
      <c r="M468" s="5" t="str">
        <f>VLOOKUP(K468,Händleradressen!$B$3:$E$6,4,0)</f>
        <v>Düsseldorf</v>
      </c>
      <c r="N468" s="16">
        <f t="shared" si="21"/>
        <v>699.93000000000006</v>
      </c>
      <c r="O468" s="16">
        <f t="shared" si="22"/>
        <v>264377.55959999998</v>
      </c>
      <c r="P468" s="16">
        <f t="shared" si="23"/>
        <v>265077.48959999997</v>
      </c>
    </row>
    <row r="469" spans="1:16" x14ac:dyDescent="0.25">
      <c r="A469" s="5" t="s">
        <v>18</v>
      </c>
      <c r="B469" s="5" t="s">
        <v>9</v>
      </c>
      <c r="C469" s="5" t="s">
        <v>13</v>
      </c>
      <c r="D469" s="5" t="s">
        <v>7</v>
      </c>
      <c r="E469" s="15">
        <v>29</v>
      </c>
      <c r="F469" s="16">
        <v>49.32</v>
      </c>
      <c r="G469" s="14" t="s">
        <v>11</v>
      </c>
      <c r="H469" s="14" t="s">
        <v>11</v>
      </c>
      <c r="I469" s="14">
        <v>0.4</v>
      </c>
      <c r="J469" s="17">
        <v>3</v>
      </c>
      <c r="K469" s="5" t="s">
        <v>4</v>
      </c>
      <c r="L469" s="17" t="str">
        <f>VLOOKUP(I469,Güteklasse!$B$4:$C$8,2)</f>
        <v>B</v>
      </c>
      <c r="M469" s="5" t="str">
        <f>VLOOKUP(K469,Händleradressen!$B$3:$E$6,4,0)</f>
        <v>Köln</v>
      </c>
      <c r="N469" s="16">
        <f t="shared" si="21"/>
        <v>1430.28</v>
      </c>
      <c r="O469" s="16">
        <f t="shared" si="22"/>
        <v>540245.36159999995</v>
      </c>
      <c r="P469" s="16">
        <f t="shared" si="23"/>
        <v>541675.64159999997</v>
      </c>
    </row>
    <row r="470" spans="1:16" x14ac:dyDescent="0.25">
      <c r="A470" s="5" t="s">
        <v>18</v>
      </c>
      <c r="B470" s="5" t="s">
        <v>9</v>
      </c>
      <c r="C470" s="5" t="s">
        <v>19</v>
      </c>
      <c r="D470" s="5" t="s">
        <v>3</v>
      </c>
      <c r="E470" s="15">
        <v>733</v>
      </c>
      <c r="F470" s="16">
        <v>0.16</v>
      </c>
      <c r="G470" s="14" t="s">
        <v>11</v>
      </c>
      <c r="H470" s="14"/>
      <c r="I470" s="14">
        <v>0.14000000000000001</v>
      </c>
      <c r="J470" s="17">
        <v>1</v>
      </c>
      <c r="K470" s="5" t="s">
        <v>12</v>
      </c>
      <c r="L470" s="17" t="str">
        <f>VLOOKUP(I470,Güteklasse!$B$4:$C$8,2)</f>
        <v>A</v>
      </c>
      <c r="M470" s="5" t="str">
        <f>VLOOKUP(K470,Händleradressen!$B$3:$E$6,4,0)</f>
        <v>Hamburg</v>
      </c>
      <c r="N470" s="16">
        <f t="shared" si="21"/>
        <v>117.28</v>
      </c>
      <c r="O470" s="16">
        <f t="shared" si="22"/>
        <v>44299.001599999996</v>
      </c>
      <c r="P470" s="16">
        <f t="shared" si="23"/>
        <v>44416.281599999995</v>
      </c>
    </row>
    <row r="471" spans="1:16" x14ac:dyDescent="0.25">
      <c r="A471" s="5" t="s">
        <v>18</v>
      </c>
      <c r="B471" s="5" t="s">
        <v>15</v>
      </c>
      <c r="C471" s="5" t="s">
        <v>19</v>
      </c>
      <c r="D471" s="5" t="s">
        <v>7</v>
      </c>
      <c r="E471" s="15">
        <v>3</v>
      </c>
      <c r="F471" s="16">
        <v>47.43</v>
      </c>
      <c r="G471" s="14" t="s">
        <v>11</v>
      </c>
      <c r="H471" s="14" t="s">
        <v>11</v>
      </c>
      <c r="I471" s="14">
        <v>0.56999999999999995</v>
      </c>
      <c r="J471" s="17">
        <v>3</v>
      </c>
      <c r="K471" s="5" t="s">
        <v>14</v>
      </c>
      <c r="L471" s="17" t="str">
        <f>VLOOKUP(I471,Güteklasse!$B$4:$C$8,2)</f>
        <v>C</v>
      </c>
      <c r="M471" s="5" t="str">
        <f>VLOOKUP(K471,Händleradressen!$B$3:$E$6,4,0)</f>
        <v>München</v>
      </c>
      <c r="N471" s="16">
        <f t="shared" si="21"/>
        <v>142.29</v>
      </c>
      <c r="O471" s="16">
        <f t="shared" si="22"/>
        <v>53745.778799999993</v>
      </c>
      <c r="P471" s="16">
        <f t="shared" si="23"/>
        <v>53888.068799999994</v>
      </c>
    </row>
    <row r="472" spans="1:16" x14ac:dyDescent="0.25">
      <c r="A472" s="5" t="s">
        <v>18</v>
      </c>
      <c r="B472" s="5" t="s">
        <v>5</v>
      </c>
      <c r="C472" s="5" t="s">
        <v>19</v>
      </c>
      <c r="D472" s="5" t="s">
        <v>3</v>
      </c>
      <c r="E472" s="15">
        <v>759</v>
      </c>
      <c r="F472" s="16">
        <v>0.95</v>
      </c>
      <c r="G472" s="14" t="s">
        <v>11</v>
      </c>
      <c r="H472" s="14"/>
      <c r="I472" s="14">
        <v>0.28999999999999998</v>
      </c>
      <c r="J472" s="17">
        <v>2</v>
      </c>
      <c r="K472" s="5" t="s">
        <v>14</v>
      </c>
      <c r="L472" s="17" t="str">
        <f>VLOOKUP(I472,Güteklasse!$B$4:$C$8,2)</f>
        <v>A</v>
      </c>
      <c r="M472" s="5" t="str">
        <f>VLOOKUP(K472,Händleradressen!$B$3:$E$6,4,0)</f>
        <v>München</v>
      </c>
      <c r="N472" s="16">
        <f t="shared" si="21"/>
        <v>721.05</v>
      </c>
      <c r="O472" s="16">
        <f t="shared" si="22"/>
        <v>272355.00599999994</v>
      </c>
      <c r="P472" s="16">
        <f t="shared" si="23"/>
        <v>273076.05599999992</v>
      </c>
    </row>
    <row r="473" spans="1:16" x14ac:dyDescent="0.25">
      <c r="A473" s="5" t="s">
        <v>18</v>
      </c>
      <c r="B473" s="5" t="s">
        <v>15</v>
      </c>
      <c r="C473" s="5" t="s">
        <v>16</v>
      </c>
      <c r="D473" s="5" t="s">
        <v>7</v>
      </c>
      <c r="E473" s="15">
        <v>17</v>
      </c>
      <c r="F473" s="16">
        <v>51.84</v>
      </c>
      <c r="G473" s="14" t="s">
        <v>11</v>
      </c>
      <c r="H473" s="14"/>
      <c r="I473" s="14">
        <v>0.23</v>
      </c>
      <c r="J473" s="17">
        <v>4</v>
      </c>
      <c r="K473" s="5" t="s">
        <v>4</v>
      </c>
      <c r="L473" s="17" t="str">
        <f>VLOOKUP(I473,Güteklasse!$B$4:$C$8,2)</f>
        <v>A</v>
      </c>
      <c r="M473" s="5" t="str">
        <f>VLOOKUP(K473,Händleradressen!$B$3:$E$6,4,0)</f>
        <v>Köln</v>
      </c>
      <c r="N473" s="16">
        <f t="shared" si="21"/>
        <v>881.28000000000009</v>
      </c>
      <c r="O473" s="16">
        <f t="shared" si="22"/>
        <v>332877.08160000003</v>
      </c>
      <c r="P473" s="16">
        <f t="shared" si="23"/>
        <v>333758.36160000006</v>
      </c>
    </row>
    <row r="474" spans="1:16" x14ac:dyDescent="0.25">
      <c r="A474" s="5" t="s">
        <v>18</v>
      </c>
      <c r="B474" s="5" t="s">
        <v>9</v>
      </c>
      <c r="C474" s="5" t="s">
        <v>10</v>
      </c>
      <c r="D474" s="5" t="s">
        <v>3</v>
      </c>
      <c r="E474" s="15">
        <v>791</v>
      </c>
      <c r="F474" s="16">
        <v>0.04</v>
      </c>
      <c r="G474" s="14" t="s">
        <v>11</v>
      </c>
      <c r="H474" s="14"/>
      <c r="I474" s="14">
        <v>0.56999999999999995</v>
      </c>
      <c r="J474" s="17">
        <v>2</v>
      </c>
      <c r="K474" s="5" t="s">
        <v>8</v>
      </c>
      <c r="L474" s="17" t="str">
        <f>VLOOKUP(I474,Güteklasse!$B$4:$C$8,2)</f>
        <v>C</v>
      </c>
      <c r="M474" s="5" t="str">
        <f>VLOOKUP(K474,Händleradressen!$B$3:$E$6,4,0)</f>
        <v>Düsseldorf</v>
      </c>
      <c r="N474" s="16">
        <f t="shared" si="21"/>
        <v>31.64</v>
      </c>
      <c r="O474" s="16">
        <f t="shared" si="22"/>
        <v>11951.060799999999</v>
      </c>
      <c r="P474" s="16">
        <f t="shared" si="23"/>
        <v>11982.700799999999</v>
      </c>
    </row>
    <row r="475" spans="1:16" x14ac:dyDescent="0.25">
      <c r="A475" s="5" t="s">
        <v>18</v>
      </c>
      <c r="B475" s="5" t="s">
        <v>1</v>
      </c>
      <c r="C475" s="5" t="s">
        <v>13</v>
      </c>
      <c r="D475" s="5" t="s">
        <v>7</v>
      </c>
      <c r="E475" s="15">
        <v>40</v>
      </c>
      <c r="F475" s="16">
        <v>49.83</v>
      </c>
      <c r="G475" s="14"/>
      <c r="H475" s="14" t="s">
        <v>11</v>
      </c>
      <c r="I475" s="14">
        <v>0.77</v>
      </c>
      <c r="J475" s="17">
        <v>1</v>
      </c>
      <c r="K475" s="5" t="s">
        <v>12</v>
      </c>
      <c r="L475" s="17" t="str">
        <f>VLOOKUP(I475,Güteklasse!$B$4:$C$8,2)</f>
        <v>D</v>
      </c>
      <c r="M475" s="5" t="str">
        <f>VLOOKUP(K475,Händleradressen!$B$3:$E$6,4,0)</f>
        <v>Hamburg</v>
      </c>
      <c r="N475" s="16">
        <f t="shared" si="21"/>
        <v>1993.1999999999998</v>
      </c>
      <c r="O475" s="16">
        <f t="shared" si="22"/>
        <v>752871.50399999984</v>
      </c>
      <c r="P475" s="16">
        <f t="shared" si="23"/>
        <v>754864.70399999979</v>
      </c>
    </row>
    <row r="476" spans="1:16" x14ac:dyDescent="0.25">
      <c r="A476" s="5" t="s">
        <v>18</v>
      </c>
      <c r="B476" s="5" t="s">
        <v>5</v>
      </c>
      <c r="C476" s="5" t="s">
        <v>13</v>
      </c>
      <c r="D476" s="5" t="s">
        <v>3</v>
      </c>
      <c r="E476" s="15">
        <v>206</v>
      </c>
      <c r="F476" s="16">
        <v>0.6</v>
      </c>
      <c r="G476" s="14" t="s">
        <v>11</v>
      </c>
      <c r="H476" s="14"/>
      <c r="I476" s="14">
        <v>0.39</v>
      </c>
      <c r="J476" s="17">
        <v>4</v>
      </c>
      <c r="K476" s="5" t="s">
        <v>14</v>
      </c>
      <c r="L476" s="17" t="str">
        <f>VLOOKUP(I476,Güteklasse!$B$4:$C$8,2)</f>
        <v>B</v>
      </c>
      <c r="M476" s="5" t="str">
        <f>VLOOKUP(K476,Händleradressen!$B$3:$E$6,4,0)</f>
        <v>München</v>
      </c>
      <c r="N476" s="16">
        <f t="shared" si="21"/>
        <v>123.6</v>
      </c>
      <c r="O476" s="16">
        <f t="shared" si="22"/>
        <v>46686.191999999995</v>
      </c>
      <c r="P476" s="16">
        <f t="shared" si="23"/>
        <v>46809.791999999994</v>
      </c>
    </row>
    <row r="477" spans="1:16" x14ac:dyDescent="0.25">
      <c r="A477" s="5" t="s">
        <v>18</v>
      </c>
      <c r="B477" s="5" t="s">
        <v>15</v>
      </c>
      <c r="C477" s="5" t="s">
        <v>19</v>
      </c>
      <c r="D477" s="5" t="s">
        <v>7</v>
      </c>
      <c r="E477" s="15">
        <v>45</v>
      </c>
      <c r="F477" s="16">
        <v>54.45</v>
      </c>
      <c r="G477" s="14"/>
      <c r="H477" s="14"/>
      <c r="I477" s="14">
        <v>7.0000000000000007E-2</v>
      </c>
      <c r="J477" s="17">
        <v>5</v>
      </c>
      <c r="K477" s="5" t="s">
        <v>4</v>
      </c>
      <c r="L477" s="17" t="str">
        <f>VLOOKUP(I477,Güteklasse!$B$4:$C$8,2)</f>
        <v>A</v>
      </c>
      <c r="M477" s="5" t="str">
        <f>VLOOKUP(K477,Händleradressen!$B$3:$E$6,4,0)</f>
        <v>Köln</v>
      </c>
      <c r="N477" s="16">
        <f t="shared" si="21"/>
        <v>2450.25</v>
      </c>
      <c r="O477" s="16">
        <f t="shared" si="22"/>
        <v>925508.42999999993</v>
      </c>
      <c r="P477" s="16">
        <f t="shared" si="23"/>
        <v>927958.67999999993</v>
      </c>
    </row>
    <row r="478" spans="1:16" x14ac:dyDescent="0.25">
      <c r="A478" s="5" t="s">
        <v>18</v>
      </c>
      <c r="B478" s="5" t="s">
        <v>9</v>
      </c>
      <c r="C478" s="5" t="s">
        <v>19</v>
      </c>
      <c r="D478" s="5" t="s">
        <v>3</v>
      </c>
      <c r="E478" s="15">
        <v>653</v>
      </c>
      <c r="F478" s="16">
        <v>0.01</v>
      </c>
      <c r="G478" s="14" t="s">
        <v>11</v>
      </c>
      <c r="H478" s="14"/>
      <c r="I478" s="14">
        <v>0.87</v>
      </c>
      <c r="J478" s="17">
        <v>4</v>
      </c>
      <c r="K478" s="5" t="s">
        <v>4</v>
      </c>
      <c r="L478" s="17" t="str">
        <f>VLOOKUP(I478,Güteklasse!$B$4:$C$8,2)</f>
        <v>D</v>
      </c>
      <c r="M478" s="5" t="str">
        <f>VLOOKUP(K478,Händleradressen!$B$3:$E$6,4,0)</f>
        <v>Köln</v>
      </c>
      <c r="N478" s="16">
        <f t="shared" si="21"/>
        <v>6.53</v>
      </c>
      <c r="O478" s="16">
        <f t="shared" si="22"/>
        <v>2466.5115999999998</v>
      </c>
      <c r="P478" s="16">
        <f t="shared" si="23"/>
        <v>2473.0416</v>
      </c>
    </row>
    <row r="479" spans="1:16" x14ac:dyDescent="0.25">
      <c r="A479" s="5" t="s">
        <v>18</v>
      </c>
      <c r="B479" s="5" t="s">
        <v>1</v>
      </c>
      <c r="C479" s="5" t="s">
        <v>19</v>
      </c>
      <c r="D479" s="5" t="s">
        <v>7</v>
      </c>
      <c r="E479" s="15">
        <v>33</v>
      </c>
      <c r="F479" s="16">
        <v>54.65</v>
      </c>
      <c r="G479" s="14" t="s">
        <v>11</v>
      </c>
      <c r="H479" s="14" t="s">
        <v>11</v>
      </c>
      <c r="I479" s="14">
        <v>0.68</v>
      </c>
      <c r="J479" s="17">
        <v>3</v>
      </c>
      <c r="K479" s="5" t="s">
        <v>8</v>
      </c>
      <c r="L479" s="17" t="str">
        <f>VLOOKUP(I479,Güteklasse!$B$4:$C$8,2)</f>
        <v>D</v>
      </c>
      <c r="M479" s="5" t="str">
        <f>VLOOKUP(K479,Händleradressen!$B$3:$E$6,4,0)</f>
        <v>Düsseldorf</v>
      </c>
      <c r="N479" s="16">
        <f t="shared" si="21"/>
        <v>1803.45</v>
      </c>
      <c r="O479" s="16">
        <f t="shared" si="22"/>
        <v>681199.13399999996</v>
      </c>
      <c r="P479" s="16">
        <f t="shared" si="23"/>
        <v>683002.58399999992</v>
      </c>
    </row>
    <row r="480" spans="1:16" x14ac:dyDescent="0.25">
      <c r="A480" s="5" t="s">
        <v>18</v>
      </c>
      <c r="B480" s="5" t="s">
        <v>9</v>
      </c>
      <c r="C480" s="5" t="s">
        <v>13</v>
      </c>
      <c r="D480" s="5" t="s">
        <v>3</v>
      </c>
      <c r="E480" s="15">
        <v>9</v>
      </c>
      <c r="F480" s="16">
        <v>0.95</v>
      </c>
      <c r="G480" s="14" t="s">
        <v>11</v>
      </c>
      <c r="H480" s="14"/>
      <c r="I480" s="14">
        <v>0.56000000000000005</v>
      </c>
      <c r="J480" s="17">
        <v>2</v>
      </c>
      <c r="K480" s="5" t="s">
        <v>8</v>
      </c>
      <c r="L480" s="17" t="str">
        <f>VLOOKUP(I480,Güteklasse!$B$4:$C$8,2)</f>
        <v>C</v>
      </c>
      <c r="M480" s="5" t="str">
        <f>VLOOKUP(K480,Händleradressen!$B$3:$E$6,4,0)</f>
        <v>Düsseldorf</v>
      </c>
      <c r="N480" s="16">
        <f t="shared" si="21"/>
        <v>8.5499999999999989</v>
      </c>
      <c r="O480" s="16">
        <f t="shared" si="22"/>
        <v>3229.5059999999994</v>
      </c>
      <c r="P480" s="16">
        <f t="shared" si="23"/>
        <v>3238.0559999999996</v>
      </c>
    </row>
    <row r="481" spans="1:16" x14ac:dyDescent="0.25">
      <c r="A481" s="5" t="s">
        <v>18</v>
      </c>
      <c r="B481" s="5" t="s">
        <v>15</v>
      </c>
      <c r="C481" s="5" t="s">
        <v>2</v>
      </c>
      <c r="D481" s="5" t="s">
        <v>7</v>
      </c>
      <c r="E481" s="15">
        <v>4</v>
      </c>
      <c r="F481" s="16">
        <v>47.93</v>
      </c>
      <c r="G481" s="14" t="s">
        <v>11</v>
      </c>
      <c r="H481" s="14" t="s">
        <v>11</v>
      </c>
      <c r="I481" s="14">
        <v>0.13</v>
      </c>
      <c r="J481" s="17">
        <v>4</v>
      </c>
      <c r="K481" s="5" t="s">
        <v>12</v>
      </c>
      <c r="L481" s="17" t="str">
        <f>VLOOKUP(I481,Güteklasse!$B$4:$C$8,2)</f>
        <v>A</v>
      </c>
      <c r="M481" s="5" t="str">
        <f>VLOOKUP(K481,Händleradressen!$B$3:$E$6,4,0)</f>
        <v>Hamburg</v>
      </c>
      <c r="N481" s="16">
        <f t="shared" si="21"/>
        <v>191.72</v>
      </c>
      <c r="O481" s="16">
        <f t="shared" si="22"/>
        <v>72416.478399999993</v>
      </c>
      <c r="P481" s="16">
        <f t="shared" si="23"/>
        <v>72608.198399999994</v>
      </c>
    </row>
    <row r="482" spans="1:16" x14ac:dyDescent="0.25">
      <c r="A482" s="5" t="s">
        <v>18</v>
      </c>
      <c r="B482" s="5" t="s">
        <v>5</v>
      </c>
      <c r="C482" s="5" t="s">
        <v>6</v>
      </c>
      <c r="D482" s="5" t="s">
        <v>3</v>
      </c>
      <c r="E482" s="15">
        <v>582</v>
      </c>
      <c r="F482" s="16">
        <v>0.81</v>
      </c>
      <c r="G482" s="14" t="s">
        <v>11</v>
      </c>
      <c r="H482" s="14"/>
      <c r="I482" s="14">
        <v>0.24</v>
      </c>
      <c r="J482" s="17">
        <v>3</v>
      </c>
      <c r="K482" s="5" t="s">
        <v>4</v>
      </c>
      <c r="L482" s="17" t="str">
        <f>VLOOKUP(I482,Güteklasse!$B$4:$C$8,2)</f>
        <v>A</v>
      </c>
      <c r="M482" s="5" t="str">
        <f>VLOOKUP(K482,Händleradressen!$B$3:$E$6,4,0)</f>
        <v>Köln</v>
      </c>
      <c r="N482" s="16">
        <f t="shared" si="21"/>
        <v>471.42</v>
      </c>
      <c r="O482" s="16">
        <f t="shared" si="22"/>
        <v>178064.76239999998</v>
      </c>
      <c r="P482" s="16">
        <f t="shared" si="23"/>
        <v>178536.18239999999</v>
      </c>
    </row>
    <row r="483" spans="1:16" x14ac:dyDescent="0.25">
      <c r="A483" s="5" t="s">
        <v>18</v>
      </c>
      <c r="B483" s="5" t="s">
        <v>9</v>
      </c>
      <c r="C483" s="5" t="s">
        <v>10</v>
      </c>
      <c r="D483" s="5" t="s">
        <v>7</v>
      </c>
      <c r="E483" s="15">
        <v>2</v>
      </c>
      <c r="F483" s="16">
        <v>45.55</v>
      </c>
      <c r="G483" s="14" t="s">
        <v>11</v>
      </c>
      <c r="H483" s="14"/>
      <c r="I483" s="14">
        <v>0.18</v>
      </c>
      <c r="J483" s="17">
        <v>1</v>
      </c>
      <c r="K483" s="5" t="s">
        <v>12</v>
      </c>
      <c r="L483" s="17" t="str">
        <f>VLOOKUP(I483,Güteklasse!$B$4:$C$8,2)</f>
        <v>A</v>
      </c>
      <c r="M483" s="5" t="str">
        <f>VLOOKUP(K483,Händleradressen!$B$3:$E$6,4,0)</f>
        <v>Hamburg</v>
      </c>
      <c r="N483" s="16">
        <f t="shared" si="21"/>
        <v>91.1</v>
      </c>
      <c r="O483" s="16">
        <f t="shared" si="22"/>
        <v>34410.291999999994</v>
      </c>
      <c r="P483" s="16">
        <f t="shared" si="23"/>
        <v>34501.391999999993</v>
      </c>
    </row>
    <row r="484" spans="1:16" x14ac:dyDescent="0.25">
      <c r="A484" s="5" t="s">
        <v>18</v>
      </c>
      <c r="B484" s="5" t="s">
        <v>1</v>
      </c>
      <c r="C484" s="5" t="s">
        <v>19</v>
      </c>
      <c r="D484" s="5" t="s">
        <v>3</v>
      </c>
      <c r="E484" s="15">
        <v>564</v>
      </c>
      <c r="F484" s="16">
        <v>0.31</v>
      </c>
      <c r="G484" s="14"/>
      <c r="H484" s="14"/>
      <c r="I484" s="14">
        <v>0.47</v>
      </c>
      <c r="J484" s="17">
        <v>3</v>
      </c>
      <c r="K484" s="5" t="s">
        <v>4</v>
      </c>
      <c r="L484" s="17" t="str">
        <f>VLOOKUP(I484,Güteklasse!$B$4:$C$8,2)</f>
        <v>C</v>
      </c>
      <c r="M484" s="5" t="str">
        <f>VLOOKUP(K484,Händleradressen!$B$3:$E$6,4,0)</f>
        <v>Köln</v>
      </c>
      <c r="N484" s="16">
        <f t="shared" si="21"/>
        <v>174.84</v>
      </c>
      <c r="O484" s="16">
        <f t="shared" si="22"/>
        <v>66040.564799999993</v>
      </c>
      <c r="P484" s="16">
        <f t="shared" si="23"/>
        <v>66215.404799999989</v>
      </c>
    </row>
    <row r="485" spans="1:16" x14ac:dyDescent="0.25">
      <c r="A485" s="5" t="s">
        <v>18</v>
      </c>
      <c r="B485" s="5" t="s">
        <v>15</v>
      </c>
      <c r="C485" s="5" t="s">
        <v>16</v>
      </c>
      <c r="D485" s="5" t="s">
        <v>7</v>
      </c>
      <c r="E485" s="15">
        <v>21</v>
      </c>
      <c r="F485" s="16">
        <v>50.1</v>
      </c>
      <c r="G485" s="14" t="s">
        <v>11</v>
      </c>
      <c r="H485" s="14" t="s">
        <v>11</v>
      </c>
      <c r="I485" s="14">
        <v>0.45</v>
      </c>
      <c r="J485" s="17">
        <v>2</v>
      </c>
      <c r="K485" s="5" t="s">
        <v>8</v>
      </c>
      <c r="L485" s="17" t="str">
        <f>VLOOKUP(I485,Güteklasse!$B$4:$C$8,2)</f>
        <v>B</v>
      </c>
      <c r="M485" s="5" t="str">
        <f>VLOOKUP(K485,Händleradressen!$B$3:$E$6,4,0)</f>
        <v>Düsseldorf</v>
      </c>
      <c r="N485" s="16">
        <f t="shared" si="21"/>
        <v>1052.1000000000001</v>
      </c>
      <c r="O485" s="16">
        <f t="shared" si="22"/>
        <v>397399.212</v>
      </c>
      <c r="P485" s="16">
        <f t="shared" si="23"/>
        <v>398451.31199999998</v>
      </c>
    </row>
    <row r="486" spans="1:16" x14ac:dyDescent="0.25">
      <c r="A486" s="5" t="s">
        <v>18</v>
      </c>
      <c r="B486" s="5" t="s">
        <v>1</v>
      </c>
      <c r="C486" s="5" t="s">
        <v>10</v>
      </c>
      <c r="D486" s="5" t="s">
        <v>3</v>
      </c>
      <c r="E486" s="15">
        <v>734</v>
      </c>
      <c r="F486" s="16">
        <v>0.45</v>
      </c>
      <c r="G486" s="14" t="s">
        <v>11</v>
      </c>
      <c r="H486" s="14"/>
      <c r="I486" s="14">
        <v>0.34</v>
      </c>
      <c r="J486" s="17">
        <v>4</v>
      </c>
      <c r="K486" s="5" t="s">
        <v>12</v>
      </c>
      <c r="L486" s="17" t="str">
        <f>VLOOKUP(I486,Güteklasse!$B$4:$C$8,2)</f>
        <v>B</v>
      </c>
      <c r="M486" s="5" t="str">
        <f>VLOOKUP(K486,Händleradressen!$B$3:$E$6,4,0)</f>
        <v>Hamburg</v>
      </c>
      <c r="N486" s="16">
        <f t="shared" si="21"/>
        <v>330.3</v>
      </c>
      <c r="O486" s="16">
        <f t="shared" si="22"/>
        <v>124760.916</v>
      </c>
      <c r="P486" s="16">
        <f t="shared" si="23"/>
        <v>125091.216</v>
      </c>
    </row>
    <row r="487" spans="1:16" x14ac:dyDescent="0.25">
      <c r="A487" s="5" t="s">
        <v>18</v>
      </c>
      <c r="B487" s="5" t="s">
        <v>9</v>
      </c>
      <c r="C487" s="5" t="s">
        <v>10</v>
      </c>
      <c r="D487" s="5" t="s">
        <v>7</v>
      </c>
      <c r="E487" s="15">
        <v>16</v>
      </c>
      <c r="F487" s="16">
        <v>45.74</v>
      </c>
      <c r="G487" s="14" t="s">
        <v>11</v>
      </c>
      <c r="H487" s="14"/>
      <c r="I487" s="14">
        <v>0.88</v>
      </c>
      <c r="J487" s="17">
        <v>2</v>
      </c>
      <c r="K487" s="5" t="s">
        <v>4</v>
      </c>
      <c r="L487" s="17" t="str">
        <f>VLOOKUP(I487,Güteklasse!$B$4:$C$8,2)</f>
        <v>D</v>
      </c>
      <c r="M487" s="5" t="str">
        <f>VLOOKUP(K487,Händleradressen!$B$3:$E$6,4,0)</f>
        <v>Köln</v>
      </c>
      <c r="N487" s="16">
        <f t="shared" si="21"/>
        <v>731.84</v>
      </c>
      <c r="O487" s="16">
        <f t="shared" si="22"/>
        <v>276430.60479999997</v>
      </c>
      <c r="P487" s="16">
        <f t="shared" si="23"/>
        <v>277162.4448</v>
      </c>
    </row>
    <row r="488" spans="1:16" x14ac:dyDescent="0.25">
      <c r="A488" s="5" t="s">
        <v>18</v>
      </c>
      <c r="B488" s="5" t="s">
        <v>9</v>
      </c>
      <c r="C488" s="5" t="s">
        <v>13</v>
      </c>
      <c r="D488" s="5" t="s">
        <v>3</v>
      </c>
      <c r="E488" s="15">
        <v>409</v>
      </c>
      <c r="F488" s="16">
        <v>0.56999999999999995</v>
      </c>
      <c r="G488" s="14" t="s">
        <v>11</v>
      </c>
      <c r="H488" s="14"/>
      <c r="I488" s="14">
        <v>0.56000000000000005</v>
      </c>
      <c r="J488" s="17">
        <v>1</v>
      </c>
      <c r="K488" s="5" t="s">
        <v>14</v>
      </c>
      <c r="L488" s="17" t="str">
        <f>VLOOKUP(I488,Güteklasse!$B$4:$C$8,2)</f>
        <v>C</v>
      </c>
      <c r="M488" s="5" t="str">
        <f>VLOOKUP(K488,Händleradressen!$B$3:$E$6,4,0)</f>
        <v>München</v>
      </c>
      <c r="N488" s="16">
        <f t="shared" si="21"/>
        <v>233.12999999999997</v>
      </c>
      <c r="O488" s="16">
        <f t="shared" si="22"/>
        <v>88057.863599999982</v>
      </c>
      <c r="P488" s="16">
        <f t="shared" si="23"/>
        <v>88290.993599999987</v>
      </c>
    </row>
    <row r="489" spans="1:16" x14ac:dyDescent="0.25">
      <c r="A489" s="5" t="s">
        <v>18</v>
      </c>
      <c r="B489" s="5" t="s">
        <v>15</v>
      </c>
      <c r="C489" s="5" t="s">
        <v>13</v>
      </c>
      <c r="D489" s="5" t="s">
        <v>7</v>
      </c>
      <c r="E489" s="15">
        <v>38</v>
      </c>
      <c r="F489" s="16">
        <v>50.8</v>
      </c>
      <c r="G489" s="14" t="s">
        <v>11</v>
      </c>
      <c r="H489" s="14"/>
      <c r="I489" s="14">
        <v>0.79</v>
      </c>
      <c r="J489" s="17">
        <v>4</v>
      </c>
      <c r="K489" s="5" t="s">
        <v>14</v>
      </c>
      <c r="L489" s="17" t="str">
        <f>VLOOKUP(I489,Güteklasse!$B$4:$C$8,2)</f>
        <v>D</v>
      </c>
      <c r="M489" s="5" t="str">
        <f>VLOOKUP(K489,Händleradressen!$B$3:$E$6,4,0)</f>
        <v>München</v>
      </c>
      <c r="N489" s="16">
        <f t="shared" si="21"/>
        <v>1930.3999999999999</v>
      </c>
      <c r="O489" s="16">
        <f t="shared" si="22"/>
        <v>729150.68799999985</v>
      </c>
      <c r="P489" s="16">
        <f t="shared" si="23"/>
        <v>731081.08799999987</v>
      </c>
    </row>
    <row r="490" spans="1:16" x14ac:dyDescent="0.25">
      <c r="A490" s="5" t="s">
        <v>18</v>
      </c>
      <c r="B490" s="5" t="s">
        <v>15</v>
      </c>
      <c r="C490" s="5" t="s">
        <v>19</v>
      </c>
      <c r="D490" s="5" t="s">
        <v>3</v>
      </c>
      <c r="E490" s="15">
        <v>652</v>
      </c>
      <c r="F490" s="16">
        <v>0.81</v>
      </c>
      <c r="G490" s="14"/>
      <c r="H490" s="14"/>
      <c r="I490" s="14">
        <v>0.75</v>
      </c>
      <c r="J490" s="17">
        <v>5</v>
      </c>
      <c r="K490" s="5" t="s">
        <v>12</v>
      </c>
      <c r="L490" s="17" t="str">
        <f>VLOOKUP(I490,Güteklasse!$B$4:$C$8,2)</f>
        <v>D</v>
      </c>
      <c r="M490" s="5" t="str">
        <f>VLOOKUP(K490,Händleradressen!$B$3:$E$6,4,0)</f>
        <v>Hamburg</v>
      </c>
      <c r="N490" s="16">
        <f t="shared" si="21"/>
        <v>528.12</v>
      </c>
      <c r="O490" s="16">
        <f t="shared" si="22"/>
        <v>199481.48639999999</v>
      </c>
      <c r="P490" s="16">
        <f t="shared" si="23"/>
        <v>200009.60639999999</v>
      </c>
    </row>
    <row r="491" spans="1:16" x14ac:dyDescent="0.25">
      <c r="A491" s="5" t="s">
        <v>18</v>
      </c>
      <c r="B491" s="5" t="s">
        <v>15</v>
      </c>
      <c r="C491" s="5" t="s">
        <v>19</v>
      </c>
      <c r="D491" s="5" t="s">
        <v>7</v>
      </c>
      <c r="E491" s="15">
        <v>21</v>
      </c>
      <c r="F491" s="16">
        <v>52.97</v>
      </c>
      <c r="G491" s="14" t="s">
        <v>11</v>
      </c>
      <c r="H491" s="14" t="s">
        <v>11</v>
      </c>
      <c r="I491" s="14">
        <v>0.63</v>
      </c>
      <c r="J491" s="17">
        <v>4</v>
      </c>
      <c r="K491" s="5" t="s">
        <v>4</v>
      </c>
      <c r="L491" s="17" t="str">
        <f>VLOOKUP(I491,Güteklasse!$B$4:$C$8,2)</f>
        <v>D</v>
      </c>
      <c r="M491" s="5" t="str">
        <f>VLOOKUP(K491,Händleradressen!$B$3:$E$6,4,0)</f>
        <v>Köln</v>
      </c>
      <c r="N491" s="16">
        <f t="shared" si="21"/>
        <v>1112.3699999999999</v>
      </c>
      <c r="O491" s="16">
        <f t="shared" si="22"/>
        <v>420164.39639999991</v>
      </c>
      <c r="P491" s="16">
        <f t="shared" si="23"/>
        <v>421276.76639999991</v>
      </c>
    </row>
    <row r="492" spans="1:16" x14ac:dyDescent="0.25">
      <c r="A492" s="5" t="s">
        <v>18</v>
      </c>
      <c r="B492" s="5" t="s">
        <v>1</v>
      </c>
      <c r="C492" s="5" t="s">
        <v>13</v>
      </c>
      <c r="D492" s="5" t="s">
        <v>3</v>
      </c>
      <c r="E492" s="15">
        <v>721</v>
      </c>
      <c r="F492" s="16">
        <v>0.69</v>
      </c>
      <c r="G492" s="14" t="s">
        <v>11</v>
      </c>
      <c r="H492" s="14"/>
      <c r="I492" s="14">
        <v>0.68</v>
      </c>
      <c r="J492" s="17">
        <v>3</v>
      </c>
      <c r="K492" s="5" t="s">
        <v>4</v>
      </c>
      <c r="L492" s="17" t="str">
        <f>VLOOKUP(I492,Güteklasse!$B$4:$C$8,2)</f>
        <v>D</v>
      </c>
      <c r="M492" s="5" t="str">
        <f>VLOOKUP(K492,Händleradressen!$B$3:$E$6,4,0)</f>
        <v>Köln</v>
      </c>
      <c r="N492" s="16">
        <f t="shared" si="21"/>
        <v>497.48999999999995</v>
      </c>
      <c r="O492" s="16">
        <f t="shared" si="22"/>
        <v>187911.92279999997</v>
      </c>
      <c r="P492" s="16">
        <f t="shared" si="23"/>
        <v>188409.41279999996</v>
      </c>
    </row>
    <row r="493" spans="1:16" x14ac:dyDescent="0.25">
      <c r="A493" s="5" t="s">
        <v>18</v>
      </c>
      <c r="B493" s="5" t="s">
        <v>1</v>
      </c>
      <c r="C493" s="5" t="s">
        <v>19</v>
      </c>
      <c r="D493" s="5" t="s">
        <v>7</v>
      </c>
      <c r="E493" s="15">
        <v>37</v>
      </c>
      <c r="F493" s="16">
        <v>46.92</v>
      </c>
      <c r="G493" s="14" t="s">
        <v>11</v>
      </c>
      <c r="H493" s="14" t="s">
        <v>11</v>
      </c>
      <c r="I493" s="14">
        <v>0.65</v>
      </c>
      <c r="J493" s="17">
        <v>2</v>
      </c>
      <c r="K493" s="5" t="s">
        <v>8</v>
      </c>
      <c r="L493" s="17" t="str">
        <f>VLOOKUP(I493,Güteklasse!$B$4:$C$8,2)</f>
        <v>D</v>
      </c>
      <c r="M493" s="5" t="str">
        <f>VLOOKUP(K493,Händleradressen!$B$3:$E$6,4,0)</f>
        <v>Düsseldorf</v>
      </c>
      <c r="N493" s="16">
        <f t="shared" si="21"/>
        <v>1736.04</v>
      </c>
      <c r="O493" s="16">
        <f t="shared" si="22"/>
        <v>655737.02879999997</v>
      </c>
      <c r="P493" s="16">
        <f t="shared" si="23"/>
        <v>657473.06880000001</v>
      </c>
    </row>
    <row r="494" spans="1:16" x14ac:dyDescent="0.25">
      <c r="A494" s="5" t="s">
        <v>18</v>
      </c>
      <c r="B494" s="5" t="s">
        <v>5</v>
      </c>
      <c r="C494" s="5" t="s">
        <v>19</v>
      </c>
      <c r="D494" s="5" t="s">
        <v>3</v>
      </c>
      <c r="E494" s="15">
        <v>774</v>
      </c>
      <c r="F494" s="16">
        <v>7.0000000000000007E-2</v>
      </c>
      <c r="G494" s="14" t="s">
        <v>11</v>
      </c>
      <c r="H494" s="14"/>
      <c r="I494" s="14">
        <v>0.75</v>
      </c>
      <c r="J494" s="17">
        <v>4</v>
      </c>
      <c r="K494" s="5" t="s">
        <v>8</v>
      </c>
      <c r="L494" s="17" t="str">
        <f>VLOOKUP(I494,Güteklasse!$B$4:$C$8,2)</f>
        <v>D</v>
      </c>
      <c r="M494" s="5" t="str">
        <f>VLOOKUP(K494,Händleradressen!$B$3:$E$6,4,0)</f>
        <v>Düsseldorf</v>
      </c>
      <c r="N494" s="16">
        <f t="shared" si="21"/>
        <v>54.180000000000007</v>
      </c>
      <c r="O494" s="16">
        <f t="shared" si="22"/>
        <v>20464.869600000002</v>
      </c>
      <c r="P494" s="16">
        <f t="shared" si="23"/>
        <v>20519.049600000002</v>
      </c>
    </row>
    <row r="495" spans="1:16" x14ac:dyDescent="0.25">
      <c r="A495" s="5" t="s">
        <v>18</v>
      </c>
      <c r="B495" s="5" t="s">
        <v>5</v>
      </c>
      <c r="C495" s="5" t="s">
        <v>19</v>
      </c>
      <c r="D495" s="5" t="s">
        <v>7</v>
      </c>
      <c r="E495" s="15">
        <v>12</v>
      </c>
      <c r="F495" s="16">
        <v>54.5</v>
      </c>
      <c r="G495" s="14" t="s">
        <v>11</v>
      </c>
      <c r="H495" s="14"/>
      <c r="I495" s="14">
        <v>0.12</v>
      </c>
      <c r="J495" s="17">
        <v>3</v>
      </c>
      <c r="K495" s="5" t="s">
        <v>14</v>
      </c>
      <c r="L495" s="17" t="str">
        <f>VLOOKUP(I495,Güteklasse!$B$4:$C$8,2)</f>
        <v>A</v>
      </c>
      <c r="M495" s="5" t="str">
        <f>VLOOKUP(K495,Händleradressen!$B$3:$E$6,4,0)</f>
        <v>München</v>
      </c>
      <c r="N495" s="16">
        <f t="shared" si="21"/>
        <v>654</v>
      </c>
      <c r="O495" s="16">
        <f t="shared" si="22"/>
        <v>247028.87999999998</v>
      </c>
      <c r="P495" s="16">
        <f t="shared" si="23"/>
        <v>247682.87999999998</v>
      </c>
    </row>
    <row r="496" spans="1:16" x14ac:dyDescent="0.25">
      <c r="A496" s="5" t="s">
        <v>18</v>
      </c>
      <c r="B496" s="5" t="s">
        <v>15</v>
      </c>
      <c r="C496" s="5" t="s">
        <v>13</v>
      </c>
      <c r="D496" s="5" t="s">
        <v>3</v>
      </c>
      <c r="E496" s="15">
        <v>820</v>
      </c>
      <c r="F496" s="16">
        <v>0.22</v>
      </c>
      <c r="G496" s="14" t="s">
        <v>11</v>
      </c>
      <c r="H496" s="14"/>
      <c r="I496" s="14">
        <v>0.98</v>
      </c>
      <c r="J496" s="17">
        <v>1</v>
      </c>
      <c r="K496" s="5" t="s">
        <v>12</v>
      </c>
      <c r="L496" s="17" t="str">
        <f>VLOOKUP(I496,Güteklasse!$B$4:$C$8,2)</f>
        <v>E</v>
      </c>
      <c r="M496" s="5" t="str">
        <f>VLOOKUP(K496,Händleradressen!$B$3:$E$6,4,0)</f>
        <v>Hamburg</v>
      </c>
      <c r="N496" s="16">
        <f t="shared" si="21"/>
        <v>180.4</v>
      </c>
      <c r="O496" s="16">
        <f t="shared" si="22"/>
        <v>68140.687999999995</v>
      </c>
      <c r="P496" s="16">
        <f t="shared" si="23"/>
        <v>68321.087999999989</v>
      </c>
    </row>
    <row r="497" spans="1:16" x14ac:dyDescent="0.25">
      <c r="A497" s="5" t="s">
        <v>18</v>
      </c>
      <c r="B497" s="5" t="s">
        <v>15</v>
      </c>
      <c r="C497" s="5" t="s">
        <v>2</v>
      </c>
      <c r="D497" s="5" t="s">
        <v>7</v>
      </c>
      <c r="E497" s="15">
        <v>9</v>
      </c>
      <c r="F497" s="16">
        <v>47.37</v>
      </c>
      <c r="G497" s="14" t="s">
        <v>11</v>
      </c>
      <c r="H497" s="14" t="s">
        <v>11</v>
      </c>
      <c r="I497" s="14">
        <v>0.65</v>
      </c>
      <c r="J497" s="17">
        <v>3</v>
      </c>
      <c r="K497" s="5" t="s">
        <v>12</v>
      </c>
      <c r="L497" s="17" t="str">
        <f>VLOOKUP(I497,Güteklasse!$B$4:$C$8,2)</f>
        <v>D</v>
      </c>
      <c r="M497" s="5" t="str">
        <f>VLOOKUP(K497,Händleradressen!$B$3:$E$6,4,0)</f>
        <v>Hamburg</v>
      </c>
      <c r="N497" s="16">
        <f t="shared" si="21"/>
        <v>426.33</v>
      </c>
      <c r="O497" s="16">
        <f t="shared" si="22"/>
        <v>161033.36759999997</v>
      </c>
      <c r="P497" s="16">
        <f t="shared" si="23"/>
        <v>161459.69759999996</v>
      </c>
    </row>
    <row r="498" spans="1:16" x14ac:dyDescent="0.25">
      <c r="A498" s="5" t="s">
        <v>18</v>
      </c>
      <c r="B498" s="5" t="s">
        <v>1</v>
      </c>
      <c r="C498" s="5" t="s">
        <v>6</v>
      </c>
      <c r="D498" s="5" t="s">
        <v>3</v>
      </c>
      <c r="E498" s="15">
        <v>925</v>
      </c>
      <c r="F498" s="16">
        <v>0.26</v>
      </c>
      <c r="G498" s="14"/>
      <c r="H498" s="14"/>
      <c r="I498" s="14">
        <v>0.33</v>
      </c>
      <c r="J498" s="17">
        <v>2</v>
      </c>
      <c r="K498" s="5" t="s">
        <v>8</v>
      </c>
      <c r="L498" s="17" t="str">
        <f>VLOOKUP(I498,Güteklasse!$B$4:$C$8,2)</f>
        <v>A</v>
      </c>
      <c r="M498" s="5" t="str">
        <f>VLOOKUP(K498,Händleradressen!$B$3:$E$6,4,0)</f>
        <v>Düsseldorf</v>
      </c>
      <c r="N498" s="16">
        <f t="shared" si="21"/>
        <v>240.5</v>
      </c>
      <c r="O498" s="16">
        <f t="shared" si="22"/>
        <v>90841.659999999989</v>
      </c>
      <c r="P498" s="16">
        <f t="shared" si="23"/>
        <v>91082.159999999989</v>
      </c>
    </row>
    <row r="499" spans="1:16" x14ac:dyDescent="0.25">
      <c r="A499" s="5" t="s">
        <v>18</v>
      </c>
      <c r="B499" s="5" t="s">
        <v>5</v>
      </c>
      <c r="C499" s="5" t="s">
        <v>10</v>
      </c>
      <c r="D499" s="5" t="s">
        <v>7</v>
      </c>
      <c r="E499" s="15">
        <v>13</v>
      </c>
      <c r="F499" s="16">
        <v>52.14</v>
      </c>
      <c r="G499" s="14" t="s">
        <v>11</v>
      </c>
      <c r="H499" s="14" t="s">
        <v>11</v>
      </c>
      <c r="I499" s="14">
        <v>0.94</v>
      </c>
      <c r="J499" s="17">
        <v>4</v>
      </c>
      <c r="K499" s="5" t="s">
        <v>12</v>
      </c>
      <c r="L499" s="17" t="str">
        <f>VLOOKUP(I499,Güteklasse!$B$4:$C$8,2)</f>
        <v>E</v>
      </c>
      <c r="M499" s="5" t="str">
        <f>VLOOKUP(K499,Händleradressen!$B$3:$E$6,4,0)</f>
        <v>Hamburg</v>
      </c>
      <c r="N499" s="16">
        <f t="shared" si="21"/>
        <v>677.82</v>
      </c>
      <c r="O499" s="16">
        <f t="shared" si="22"/>
        <v>256026.1704</v>
      </c>
      <c r="P499" s="16">
        <f t="shared" si="23"/>
        <v>256703.99040000001</v>
      </c>
    </row>
    <row r="500" spans="1:16" x14ac:dyDescent="0.25">
      <c r="A500" s="5" t="s">
        <v>18</v>
      </c>
      <c r="B500" s="5" t="s">
        <v>5</v>
      </c>
      <c r="C500" s="5" t="s">
        <v>19</v>
      </c>
      <c r="D500" s="5" t="s">
        <v>3</v>
      </c>
      <c r="E500" s="15">
        <v>665</v>
      </c>
      <c r="F500" s="16">
        <v>0.77</v>
      </c>
      <c r="G500" s="14" t="s">
        <v>11</v>
      </c>
      <c r="H500" s="14"/>
      <c r="I500" s="14">
        <v>0.06</v>
      </c>
      <c r="J500" s="17">
        <v>2</v>
      </c>
      <c r="K500" s="5" t="s">
        <v>4</v>
      </c>
      <c r="L500" s="17" t="str">
        <f>VLOOKUP(I500,Güteklasse!$B$4:$C$8,2)</f>
        <v>A</v>
      </c>
      <c r="M500" s="5" t="str">
        <f>VLOOKUP(K500,Händleradressen!$B$3:$E$6,4,0)</f>
        <v>Köln</v>
      </c>
      <c r="N500" s="16">
        <f t="shared" si="21"/>
        <v>512.05000000000007</v>
      </c>
      <c r="O500" s="16">
        <f t="shared" si="22"/>
        <v>193411.52600000001</v>
      </c>
      <c r="P500" s="16">
        <f t="shared" si="23"/>
        <v>193923.576</v>
      </c>
    </row>
    <row r="501" spans="1:16" x14ac:dyDescent="0.25">
      <c r="A501" s="5" t="s">
        <v>18</v>
      </c>
      <c r="B501" s="5" t="s">
        <v>15</v>
      </c>
      <c r="C501" s="5" t="s">
        <v>16</v>
      </c>
      <c r="D501" s="5" t="s">
        <v>7</v>
      </c>
      <c r="E501" s="15">
        <v>38</v>
      </c>
      <c r="F501" s="16">
        <v>48.08</v>
      </c>
      <c r="G501" s="14"/>
      <c r="H501" s="14" t="s">
        <v>11</v>
      </c>
      <c r="I501" s="14">
        <v>0.05</v>
      </c>
      <c r="J501" s="17">
        <v>1</v>
      </c>
      <c r="K501" s="5" t="s">
        <v>8</v>
      </c>
      <c r="L501" s="17" t="str">
        <f>VLOOKUP(I501,Güteklasse!$B$4:$C$8,2)</f>
        <v>A</v>
      </c>
      <c r="M501" s="5" t="str">
        <f>VLOOKUP(K501,Händleradressen!$B$3:$E$6,4,0)</f>
        <v>Düsseldorf</v>
      </c>
      <c r="N501" s="16">
        <f t="shared" si="21"/>
        <v>1827.04</v>
      </c>
      <c r="O501" s="16">
        <f t="shared" si="22"/>
        <v>690109.54879999999</v>
      </c>
      <c r="P501" s="16">
        <f t="shared" si="23"/>
        <v>691936.58880000003</v>
      </c>
    </row>
    <row r="502" spans="1:16" x14ac:dyDescent="0.25">
      <c r="A502" s="5" t="s">
        <v>18</v>
      </c>
      <c r="B502" s="5" t="s">
        <v>9</v>
      </c>
      <c r="C502" s="5" t="s">
        <v>10</v>
      </c>
      <c r="D502" s="5" t="s">
        <v>3</v>
      </c>
      <c r="E502" s="15">
        <v>825</v>
      </c>
      <c r="F502" s="16">
        <v>0.72</v>
      </c>
      <c r="G502" s="14"/>
      <c r="H502" s="14"/>
      <c r="I502" s="14">
        <v>0.48</v>
      </c>
      <c r="J502" s="17">
        <v>4</v>
      </c>
      <c r="K502" s="5" t="s">
        <v>8</v>
      </c>
      <c r="L502" s="17" t="str">
        <f>VLOOKUP(I502,Güteklasse!$B$4:$C$8,2)</f>
        <v>C</v>
      </c>
      <c r="M502" s="5" t="str">
        <f>VLOOKUP(K502,Händleradressen!$B$3:$E$6,4,0)</f>
        <v>Düsseldorf</v>
      </c>
      <c r="N502" s="16">
        <f t="shared" si="21"/>
        <v>594</v>
      </c>
      <c r="O502" s="16">
        <f t="shared" si="22"/>
        <v>224365.68</v>
      </c>
      <c r="P502" s="16">
        <f t="shared" si="23"/>
        <v>224959.68</v>
      </c>
    </row>
    <row r="503" spans="1:16" x14ac:dyDescent="0.25">
      <c r="A503" s="5" t="s">
        <v>18</v>
      </c>
      <c r="B503" s="5" t="s">
        <v>9</v>
      </c>
      <c r="C503" s="5" t="s">
        <v>10</v>
      </c>
      <c r="D503" s="5" t="s">
        <v>7</v>
      </c>
      <c r="E503" s="15">
        <v>45</v>
      </c>
      <c r="F503" s="16">
        <v>47.23</v>
      </c>
      <c r="G503" s="14" t="s">
        <v>11</v>
      </c>
      <c r="H503" s="14" t="s">
        <v>11</v>
      </c>
      <c r="I503" s="14">
        <v>0.71</v>
      </c>
      <c r="J503" s="17">
        <v>5</v>
      </c>
      <c r="K503" s="5" t="s">
        <v>4</v>
      </c>
      <c r="L503" s="17" t="str">
        <f>VLOOKUP(I503,Güteklasse!$B$4:$C$8,2)</f>
        <v>D</v>
      </c>
      <c r="M503" s="5" t="str">
        <f>VLOOKUP(K503,Händleradressen!$B$3:$E$6,4,0)</f>
        <v>Köln</v>
      </c>
      <c r="N503" s="16">
        <f t="shared" si="21"/>
        <v>2125.35</v>
      </c>
      <c r="O503" s="16">
        <f t="shared" si="22"/>
        <v>802787.20199999993</v>
      </c>
      <c r="P503" s="16">
        <f t="shared" si="23"/>
        <v>804912.55199999991</v>
      </c>
    </row>
    <row r="504" spans="1:16" x14ac:dyDescent="0.25">
      <c r="A504" s="5" t="s">
        <v>18</v>
      </c>
      <c r="B504" s="5" t="s">
        <v>5</v>
      </c>
      <c r="C504" s="5" t="s">
        <v>13</v>
      </c>
      <c r="D504" s="5" t="s">
        <v>3</v>
      </c>
      <c r="E504" s="15">
        <v>356</v>
      </c>
      <c r="F504" s="16">
        <v>0.55000000000000004</v>
      </c>
      <c r="G504" s="14" t="s">
        <v>11</v>
      </c>
      <c r="H504" s="14"/>
      <c r="I504" s="14">
        <v>0.35</v>
      </c>
      <c r="J504" s="17">
        <v>4</v>
      </c>
      <c r="K504" s="5" t="s">
        <v>12</v>
      </c>
      <c r="L504" s="17" t="str">
        <f>VLOOKUP(I504,Güteklasse!$B$4:$C$8,2)</f>
        <v>B</v>
      </c>
      <c r="M504" s="5" t="str">
        <f>VLOOKUP(K504,Händleradressen!$B$3:$E$6,4,0)</f>
        <v>Hamburg</v>
      </c>
      <c r="N504" s="16">
        <f t="shared" si="21"/>
        <v>195.8</v>
      </c>
      <c r="O504" s="16">
        <f t="shared" si="22"/>
        <v>73957.576000000001</v>
      </c>
      <c r="P504" s="16">
        <f t="shared" si="23"/>
        <v>74153.376000000004</v>
      </c>
    </row>
    <row r="505" spans="1:16" x14ac:dyDescent="0.25">
      <c r="A505" s="5" t="s">
        <v>18</v>
      </c>
      <c r="B505" s="5" t="s">
        <v>1</v>
      </c>
      <c r="C505" s="5" t="s">
        <v>13</v>
      </c>
      <c r="D505" s="5" t="s">
        <v>7</v>
      </c>
      <c r="E505" s="15">
        <v>18</v>
      </c>
      <c r="F505" s="16">
        <v>47.04</v>
      </c>
      <c r="G505" s="14" t="s">
        <v>11</v>
      </c>
      <c r="H505" s="14" t="s">
        <v>11</v>
      </c>
      <c r="I505" s="14">
        <v>0.63</v>
      </c>
      <c r="J505" s="17">
        <v>3</v>
      </c>
      <c r="K505" s="5" t="s">
        <v>14</v>
      </c>
      <c r="L505" s="17" t="str">
        <f>VLOOKUP(I505,Güteklasse!$B$4:$C$8,2)</f>
        <v>D</v>
      </c>
      <c r="M505" s="5" t="str">
        <f>VLOOKUP(K505,Händleradressen!$B$3:$E$6,4,0)</f>
        <v>München</v>
      </c>
      <c r="N505" s="16">
        <f t="shared" si="21"/>
        <v>846.72</v>
      </c>
      <c r="O505" s="16">
        <f t="shared" si="22"/>
        <v>319823.0784</v>
      </c>
      <c r="P505" s="16">
        <f t="shared" si="23"/>
        <v>320669.79839999997</v>
      </c>
    </row>
    <row r="506" spans="1:16" x14ac:dyDescent="0.25">
      <c r="A506" s="5" t="s">
        <v>18</v>
      </c>
      <c r="B506" s="5" t="s">
        <v>9</v>
      </c>
      <c r="C506" s="5" t="s">
        <v>19</v>
      </c>
      <c r="D506" s="5" t="s">
        <v>3</v>
      </c>
      <c r="E506" s="15">
        <v>579</v>
      </c>
      <c r="F506" s="16">
        <v>0.63</v>
      </c>
      <c r="G506" s="14" t="s">
        <v>11</v>
      </c>
      <c r="H506" s="14"/>
      <c r="I506" s="14">
        <v>0.67</v>
      </c>
      <c r="J506" s="17">
        <v>2</v>
      </c>
      <c r="K506" s="5" t="s">
        <v>14</v>
      </c>
      <c r="L506" s="17" t="str">
        <f>VLOOKUP(I506,Güteklasse!$B$4:$C$8,2)</f>
        <v>D</v>
      </c>
      <c r="M506" s="5" t="str">
        <f>VLOOKUP(K506,Händleradressen!$B$3:$E$6,4,0)</f>
        <v>München</v>
      </c>
      <c r="N506" s="16">
        <f t="shared" si="21"/>
        <v>364.77</v>
      </c>
      <c r="O506" s="16">
        <f t="shared" si="22"/>
        <v>137780.92439999999</v>
      </c>
      <c r="P506" s="16">
        <f t="shared" si="23"/>
        <v>138145.69439999998</v>
      </c>
    </row>
    <row r="507" spans="1:16" x14ac:dyDescent="0.25">
      <c r="A507" s="5" t="s">
        <v>18</v>
      </c>
      <c r="B507" s="5" t="s">
        <v>1</v>
      </c>
      <c r="C507" s="5" t="s">
        <v>13</v>
      </c>
      <c r="D507" s="5" t="s">
        <v>7</v>
      </c>
      <c r="E507" s="15">
        <v>7</v>
      </c>
      <c r="F507" s="16">
        <v>45.61</v>
      </c>
      <c r="G507" s="14" t="s">
        <v>11</v>
      </c>
      <c r="H507" s="14" t="s">
        <v>11</v>
      </c>
      <c r="I507" s="14">
        <v>0.57999999999999996</v>
      </c>
      <c r="J507" s="17">
        <v>4</v>
      </c>
      <c r="K507" s="5" t="s">
        <v>4</v>
      </c>
      <c r="L507" s="17" t="str">
        <f>VLOOKUP(I507,Güteklasse!$B$4:$C$8,2)</f>
        <v>D</v>
      </c>
      <c r="M507" s="5" t="str">
        <f>VLOOKUP(K507,Händleradressen!$B$3:$E$6,4,0)</f>
        <v>Köln</v>
      </c>
      <c r="N507" s="16">
        <f t="shared" si="21"/>
        <v>319.27</v>
      </c>
      <c r="O507" s="16">
        <f t="shared" si="22"/>
        <v>120594.66439999998</v>
      </c>
      <c r="P507" s="16">
        <f t="shared" si="23"/>
        <v>120913.93439999998</v>
      </c>
    </row>
    <row r="508" spans="1:16" x14ac:dyDescent="0.25">
      <c r="A508" s="5" t="s">
        <v>18</v>
      </c>
      <c r="B508" s="5" t="s">
        <v>15</v>
      </c>
      <c r="C508" s="5" t="s">
        <v>19</v>
      </c>
      <c r="D508" s="5" t="s">
        <v>3</v>
      </c>
      <c r="E508" s="15">
        <v>634</v>
      </c>
      <c r="F508" s="16">
        <v>0.84</v>
      </c>
      <c r="G508" s="14"/>
      <c r="H508" s="14"/>
      <c r="I508" s="14">
        <v>0.74</v>
      </c>
      <c r="J508" s="17">
        <v>3</v>
      </c>
      <c r="K508" s="5" t="s">
        <v>8</v>
      </c>
      <c r="L508" s="17" t="str">
        <f>VLOOKUP(I508,Güteklasse!$B$4:$C$8,2)</f>
        <v>D</v>
      </c>
      <c r="M508" s="5" t="str">
        <f>VLOOKUP(K508,Händleradressen!$B$3:$E$6,4,0)</f>
        <v>Düsseldorf</v>
      </c>
      <c r="N508" s="16">
        <f t="shared" si="21"/>
        <v>532.55999999999995</v>
      </c>
      <c r="O508" s="16">
        <f t="shared" si="22"/>
        <v>201158.56319999998</v>
      </c>
      <c r="P508" s="16">
        <f t="shared" si="23"/>
        <v>201691.12319999997</v>
      </c>
    </row>
    <row r="509" spans="1:16" x14ac:dyDescent="0.25">
      <c r="A509" s="5" t="s">
        <v>18</v>
      </c>
      <c r="B509" s="5" t="s">
        <v>9</v>
      </c>
      <c r="C509" s="5" t="s">
        <v>19</v>
      </c>
      <c r="D509" s="5" t="s">
        <v>7</v>
      </c>
      <c r="E509" s="15">
        <v>32</v>
      </c>
      <c r="F509" s="16">
        <v>49.25</v>
      </c>
      <c r="G509" s="14" t="s">
        <v>11</v>
      </c>
      <c r="H509" s="14"/>
      <c r="I509" s="14">
        <v>0.76</v>
      </c>
      <c r="J509" s="17">
        <v>1</v>
      </c>
      <c r="K509" s="5" t="s">
        <v>12</v>
      </c>
      <c r="L509" s="17" t="str">
        <f>VLOOKUP(I509,Güteklasse!$B$4:$C$8,2)</f>
        <v>D</v>
      </c>
      <c r="M509" s="5" t="str">
        <f>VLOOKUP(K509,Händleradressen!$B$3:$E$6,4,0)</f>
        <v>Hamburg</v>
      </c>
      <c r="N509" s="16">
        <f t="shared" si="21"/>
        <v>1576</v>
      </c>
      <c r="O509" s="16">
        <f t="shared" si="22"/>
        <v>595286.72</v>
      </c>
      <c r="P509" s="16">
        <f t="shared" si="23"/>
        <v>596862.71999999997</v>
      </c>
    </row>
    <row r="510" spans="1:16" x14ac:dyDescent="0.25">
      <c r="A510" s="5" t="s">
        <v>18</v>
      </c>
      <c r="B510" s="5" t="s">
        <v>5</v>
      </c>
      <c r="C510" s="5" t="s">
        <v>19</v>
      </c>
      <c r="D510" s="5" t="s">
        <v>3</v>
      </c>
      <c r="E510" s="15">
        <v>187</v>
      </c>
      <c r="F510" s="16">
        <v>0.5</v>
      </c>
      <c r="G510" s="14" t="s">
        <v>11</v>
      </c>
      <c r="H510" s="14"/>
      <c r="I510" s="14">
        <v>0.63</v>
      </c>
      <c r="J510" s="17">
        <v>3</v>
      </c>
      <c r="K510" s="5" t="s">
        <v>14</v>
      </c>
      <c r="L510" s="17" t="str">
        <f>VLOOKUP(I510,Güteklasse!$B$4:$C$8,2)</f>
        <v>D</v>
      </c>
      <c r="M510" s="5" t="str">
        <f>VLOOKUP(K510,Händleradressen!$B$3:$E$6,4,0)</f>
        <v>München</v>
      </c>
      <c r="N510" s="16">
        <f t="shared" si="21"/>
        <v>93.5</v>
      </c>
      <c r="O510" s="16">
        <f t="shared" si="22"/>
        <v>35316.82</v>
      </c>
      <c r="P510" s="16">
        <f t="shared" si="23"/>
        <v>35410.32</v>
      </c>
    </row>
    <row r="511" spans="1:16" x14ac:dyDescent="0.25">
      <c r="A511" s="5" t="s">
        <v>18</v>
      </c>
      <c r="B511" s="5" t="s">
        <v>15</v>
      </c>
      <c r="C511" s="5" t="s">
        <v>13</v>
      </c>
      <c r="D511" s="5" t="s">
        <v>7</v>
      </c>
      <c r="E511" s="15">
        <v>49</v>
      </c>
      <c r="F511" s="16">
        <v>52.69</v>
      </c>
      <c r="G511" s="14" t="s">
        <v>11</v>
      </c>
      <c r="H511" s="14"/>
      <c r="I511" s="14">
        <v>0.88</v>
      </c>
      <c r="J511" s="17">
        <v>2</v>
      </c>
      <c r="K511" s="5" t="s">
        <v>4</v>
      </c>
      <c r="L511" s="17" t="str">
        <f>VLOOKUP(I511,Güteklasse!$B$4:$C$8,2)</f>
        <v>D</v>
      </c>
      <c r="M511" s="5" t="str">
        <f>VLOOKUP(K511,Händleradressen!$B$3:$E$6,4,0)</f>
        <v>Köln</v>
      </c>
      <c r="N511" s="16">
        <f t="shared" si="21"/>
        <v>2581.81</v>
      </c>
      <c r="O511" s="16">
        <f t="shared" si="22"/>
        <v>975201.27319999994</v>
      </c>
      <c r="P511" s="16">
        <f t="shared" si="23"/>
        <v>977783.08319999999</v>
      </c>
    </row>
    <row r="512" spans="1:16" x14ac:dyDescent="0.25">
      <c r="A512" s="5" t="s">
        <v>18</v>
      </c>
      <c r="B512" s="5" t="s">
        <v>15</v>
      </c>
      <c r="C512" s="5" t="s">
        <v>2</v>
      </c>
      <c r="D512" s="5" t="s">
        <v>3</v>
      </c>
      <c r="E512" s="15">
        <v>381</v>
      </c>
      <c r="F512" s="16">
        <v>0.48</v>
      </c>
      <c r="G512" s="14"/>
      <c r="H512" s="14"/>
      <c r="I512" s="14">
        <v>0.5</v>
      </c>
      <c r="J512" s="17">
        <v>4</v>
      </c>
      <c r="K512" s="5" t="s">
        <v>4</v>
      </c>
      <c r="L512" s="17" t="str">
        <f>VLOOKUP(I512,Güteklasse!$B$4:$C$8,2)</f>
        <v>C</v>
      </c>
      <c r="M512" s="5" t="str">
        <f>VLOOKUP(K512,Händleradressen!$B$3:$E$6,4,0)</f>
        <v>Köln</v>
      </c>
      <c r="N512" s="16">
        <f t="shared" si="21"/>
        <v>182.88</v>
      </c>
      <c r="O512" s="16">
        <f t="shared" si="22"/>
        <v>69077.433599999989</v>
      </c>
      <c r="P512" s="16">
        <f t="shared" si="23"/>
        <v>69260.313599999994</v>
      </c>
    </row>
    <row r="513" spans="1:16" x14ac:dyDescent="0.25">
      <c r="A513" s="5" t="s">
        <v>18</v>
      </c>
      <c r="B513" s="5" t="s">
        <v>1</v>
      </c>
      <c r="C513" s="5" t="s">
        <v>6</v>
      </c>
      <c r="D513" s="5" t="s">
        <v>7</v>
      </c>
      <c r="E513" s="15">
        <v>27</v>
      </c>
      <c r="F513" s="16">
        <v>51.74</v>
      </c>
      <c r="G513" s="14" t="s">
        <v>11</v>
      </c>
      <c r="H513" s="14" t="s">
        <v>11</v>
      </c>
      <c r="I513" s="14">
        <v>0.7</v>
      </c>
      <c r="J513" s="17">
        <v>2</v>
      </c>
      <c r="K513" s="5" t="s">
        <v>8</v>
      </c>
      <c r="L513" s="17" t="str">
        <f>VLOOKUP(I513,Güteklasse!$B$4:$C$8,2)</f>
        <v>D</v>
      </c>
      <c r="M513" s="5" t="str">
        <f>VLOOKUP(K513,Händleradressen!$B$3:$E$6,4,0)</f>
        <v>Düsseldorf</v>
      </c>
      <c r="N513" s="16">
        <f t="shared" ref="N513:N576" si="24">E513*F513</f>
        <v>1396.98</v>
      </c>
      <c r="O513" s="16">
        <f t="shared" ref="O513:O576" si="25">N513*$N$1</f>
        <v>527667.28559999994</v>
      </c>
      <c r="P513" s="16">
        <f t="shared" ref="P513:P576" si="26">N513+O513</f>
        <v>529064.26559999993</v>
      </c>
    </row>
    <row r="514" spans="1:16" x14ac:dyDescent="0.25">
      <c r="A514" s="5" t="s">
        <v>18</v>
      </c>
      <c r="B514" s="5" t="s">
        <v>5</v>
      </c>
      <c r="C514" s="5" t="s">
        <v>10</v>
      </c>
      <c r="D514" s="5" t="s">
        <v>3</v>
      </c>
      <c r="E514" s="15">
        <v>38</v>
      </c>
      <c r="F514" s="16">
        <v>0.65</v>
      </c>
      <c r="G514" s="14"/>
      <c r="H514" s="14"/>
      <c r="I514" s="14">
        <v>0.38</v>
      </c>
      <c r="J514" s="17">
        <v>1</v>
      </c>
      <c r="K514" s="5" t="s">
        <v>8</v>
      </c>
      <c r="L514" s="17" t="str">
        <f>VLOOKUP(I514,Güteklasse!$B$4:$C$8,2)</f>
        <v>B</v>
      </c>
      <c r="M514" s="5" t="str">
        <f>VLOOKUP(K514,Händleradressen!$B$3:$E$6,4,0)</f>
        <v>Düsseldorf</v>
      </c>
      <c r="N514" s="16">
        <f t="shared" si="24"/>
        <v>24.7</v>
      </c>
      <c r="O514" s="16">
        <f t="shared" si="25"/>
        <v>9329.6839999999993</v>
      </c>
      <c r="P514" s="16">
        <f t="shared" si="26"/>
        <v>9354.384</v>
      </c>
    </row>
    <row r="515" spans="1:16" x14ac:dyDescent="0.25">
      <c r="A515" s="5" t="s">
        <v>18</v>
      </c>
      <c r="B515" s="5" t="s">
        <v>5</v>
      </c>
      <c r="C515" s="5" t="s">
        <v>19</v>
      </c>
      <c r="D515" s="5" t="s">
        <v>7</v>
      </c>
      <c r="E515" s="15">
        <v>45</v>
      </c>
      <c r="F515" s="16">
        <v>48.4</v>
      </c>
      <c r="G515" s="14" t="s">
        <v>11</v>
      </c>
      <c r="H515" s="14" t="s">
        <v>11</v>
      </c>
      <c r="I515" s="14">
        <v>0.14000000000000001</v>
      </c>
      <c r="J515" s="17">
        <v>4</v>
      </c>
      <c r="K515" s="5" t="s">
        <v>12</v>
      </c>
      <c r="L515" s="17" t="str">
        <f>VLOOKUP(I515,Güteklasse!$B$4:$C$8,2)</f>
        <v>A</v>
      </c>
      <c r="M515" s="5" t="str">
        <f>VLOOKUP(K515,Händleradressen!$B$3:$E$6,4,0)</f>
        <v>Hamburg</v>
      </c>
      <c r="N515" s="16">
        <f t="shared" si="24"/>
        <v>2178</v>
      </c>
      <c r="O515" s="16">
        <f t="shared" si="25"/>
        <v>822674.15999999992</v>
      </c>
      <c r="P515" s="16">
        <f t="shared" si="26"/>
        <v>824852.15999999992</v>
      </c>
    </row>
    <row r="516" spans="1:16" x14ac:dyDescent="0.25">
      <c r="A516" s="5" t="s">
        <v>18</v>
      </c>
      <c r="B516" s="5" t="s">
        <v>15</v>
      </c>
      <c r="C516" s="5" t="s">
        <v>16</v>
      </c>
      <c r="D516" s="5" t="s">
        <v>3</v>
      </c>
      <c r="E516" s="15">
        <v>117</v>
      </c>
      <c r="F516" s="16">
        <v>0.43</v>
      </c>
      <c r="G516" s="14" t="s">
        <v>11</v>
      </c>
      <c r="H516" s="14"/>
      <c r="I516" s="14">
        <v>0.4</v>
      </c>
      <c r="J516" s="17">
        <v>5</v>
      </c>
      <c r="K516" s="5" t="s">
        <v>4</v>
      </c>
      <c r="L516" s="17" t="str">
        <f>VLOOKUP(I516,Güteklasse!$B$4:$C$8,2)</f>
        <v>B</v>
      </c>
      <c r="M516" s="5" t="str">
        <f>VLOOKUP(K516,Händleradressen!$B$3:$E$6,4,0)</f>
        <v>Köln</v>
      </c>
      <c r="N516" s="16">
        <f t="shared" si="24"/>
        <v>50.31</v>
      </c>
      <c r="O516" s="16">
        <f t="shared" si="25"/>
        <v>19003.093199999999</v>
      </c>
      <c r="P516" s="16">
        <f t="shared" si="26"/>
        <v>19053.403200000001</v>
      </c>
    </row>
    <row r="517" spans="1:16" x14ac:dyDescent="0.25">
      <c r="A517" s="5" t="s">
        <v>18</v>
      </c>
      <c r="B517" s="5" t="s">
        <v>9</v>
      </c>
      <c r="C517" s="5" t="s">
        <v>10</v>
      </c>
      <c r="D517" s="5" t="s">
        <v>7</v>
      </c>
      <c r="E517" s="15">
        <v>39</v>
      </c>
      <c r="F517" s="16">
        <v>48.58</v>
      </c>
      <c r="G517" s="14" t="s">
        <v>11</v>
      </c>
      <c r="H517" s="14"/>
      <c r="I517" s="14">
        <v>0.2</v>
      </c>
      <c r="J517" s="17">
        <v>4</v>
      </c>
      <c r="K517" s="5" t="s">
        <v>12</v>
      </c>
      <c r="L517" s="17" t="str">
        <f>VLOOKUP(I517,Güteklasse!$B$4:$C$8,2)</f>
        <v>A</v>
      </c>
      <c r="M517" s="5" t="str">
        <f>VLOOKUP(K517,Händleradressen!$B$3:$E$6,4,0)</f>
        <v>Hamburg</v>
      </c>
      <c r="N517" s="16">
        <f t="shared" si="24"/>
        <v>1894.62</v>
      </c>
      <c r="O517" s="16">
        <f t="shared" si="25"/>
        <v>715635.86639999994</v>
      </c>
      <c r="P517" s="16">
        <f t="shared" si="26"/>
        <v>717530.48639999994</v>
      </c>
    </row>
    <row r="518" spans="1:16" x14ac:dyDescent="0.25">
      <c r="A518" s="5" t="s">
        <v>18</v>
      </c>
      <c r="B518" s="5" t="s">
        <v>9</v>
      </c>
      <c r="C518" s="5" t="s">
        <v>10</v>
      </c>
      <c r="D518" s="5" t="s">
        <v>3</v>
      </c>
      <c r="E518" s="15">
        <v>412</v>
      </c>
      <c r="F518" s="16">
        <v>0.75</v>
      </c>
      <c r="G518" s="14" t="s">
        <v>11</v>
      </c>
      <c r="H518" s="14"/>
      <c r="I518" s="14">
        <v>0.49</v>
      </c>
      <c r="J518" s="17">
        <v>3</v>
      </c>
      <c r="K518" s="5" t="s">
        <v>4</v>
      </c>
      <c r="L518" s="17" t="str">
        <f>VLOOKUP(I518,Güteklasse!$B$4:$C$8,2)</f>
        <v>C</v>
      </c>
      <c r="M518" s="5" t="str">
        <f>VLOOKUP(K518,Händleradressen!$B$3:$E$6,4,0)</f>
        <v>Köln</v>
      </c>
      <c r="N518" s="16">
        <f t="shared" si="24"/>
        <v>309</v>
      </c>
      <c r="O518" s="16">
        <f t="shared" si="25"/>
        <v>116715.48</v>
      </c>
      <c r="P518" s="16">
        <f t="shared" si="26"/>
        <v>117024.48</v>
      </c>
    </row>
    <row r="519" spans="1:16" x14ac:dyDescent="0.25">
      <c r="A519" s="5" t="s">
        <v>18</v>
      </c>
      <c r="B519" s="5" t="s">
        <v>5</v>
      </c>
      <c r="C519" s="5" t="s">
        <v>13</v>
      </c>
      <c r="D519" s="5" t="s">
        <v>7</v>
      </c>
      <c r="E519" s="15">
        <v>22</v>
      </c>
      <c r="F519" s="16">
        <v>52.2</v>
      </c>
      <c r="G519" s="14" t="s">
        <v>11</v>
      </c>
      <c r="H519" s="14"/>
      <c r="I519" s="14">
        <v>0.24</v>
      </c>
      <c r="J519" s="17">
        <v>2</v>
      </c>
      <c r="K519" s="5" t="s">
        <v>8</v>
      </c>
      <c r="L519" s="17" t="str">
        <f>VLOOKUP(I519,Güteklasse!$B$4:$C$8,2)</f>
        <v>A</v>
      </c>
      <c r="M519" s="5" t="str">
        <f>VLOOKUP(K519,Händleradressen!$B$3:$E$6,4,0)</f>
        <v>Düsseldorf</v>
      </c>
      <c r="N519" s="16">
        <f t="shared" si="24"/>
        <v>1148.4000000000001</v>
      </c>
      <c r="O519" s="16">
        <f t="shared" si="25"/>
        <v>433773.64799999999</v>
      </c>
      <c r="P519" s="16">
        <f t="shared" si="26"/>
        <v>434922.04800000001</v>
      </c>
    </row>
    <row r="520" spans="1:16" x14ac:dyDescent="0.25">
      <c r="A520" s="5" t="s">
        <v>18</v>
      </c>
      <c r="B520" s="5" t="s">
        <v>1</v>
      </c>
      <c r="C520" s="5" t="s">
        <v>13</v>
      </c>
      <c r="D520" s="5" t="s">
        <v>3</v>
      </c>
      <c r="E520" s="15">
        <v>507</v>
      </c>
      <c r="F520" s="16">
        <v>0.17</v>
      </c>
      <c r="G520" s="14" t="s">
        <v>11</v>
      </c>
      <c r="H520" s="14"/>
      <c r="I520" s="14">
        <v>0.11</v>
      </c>
      <c r="J520" s="17">
        <v>4</v>
      </c>
      <c r="K520" s="5" t="s">
        <v>12</v>
      </c>
      <c r="L520" s="17" t="str">
        <f>VLOOKUP(I520,Güteklasse!$B$4:$C$8,2)</f>
        <v>A</v>
      </c>
      <c r="M520" s="5" t="str">
        <f>VLOOKUP(K520,Händleradressen!$B$3:$E$6,4,0)</f>
        <v>Hamburg</v>
      </c>
      <c r="N520" s="16">
        <f t="shared" si="24"/>
        <v>86.190000000000012</v>
      </c>
      <c r="O520" s="16">
        <f t="shared" si="25"/>
        <v>32555.686800000003</v>
      </c>
      <c r="P520" s="16">
        <f t="shared" si="26"/>
        <v>32641.876800000002</v>
      </c>
    </row>
    <row r="521" spans="1:16" x14ac:dyDescent="0.25">
      <c r="A521" s="5" t="s">
        <v>18</v>
      </c>
      <c r="B521" s="5" t="s">
        <v>9</v>
      </c>
      <c r="C521" s="5" t="s">
        <v>19</v>
      </c>
      <c r="D521" s="5" t="s">
        <v>7</v>
      </c>
      <c r="E521" s="15">
        <v>14</v>
      </c>
      <c r="F521" s="16">
        <v>45.87</v>
      </c>
      <c r="G521" s="14" t="s">
        <v>11</v>
      </c>
      <c r="H521" s="14" t="s">
        <v>11</v>
      </c>
      <c r="I521" s="14">
        <v>0.33</v>
      </c>
      <c r="J521" s="17">
        <v>3</v>
      </c>
      <c r="K521" s="5" t="s">
        <v>4</v>
      </c>
      <c r="L521" s="17" t="str">
        <f>VLOOKUP(I521,Güteklasse!$B$4:$C$8,2)</f>
        <v>A</v>
      </c>
      <c r="M521" s="5" t="str">
        <f>VLOOKUP(K521,Händleradressen!$B$3:$E$6,4,0)</f>
        <v>Köln</v>
      </c>
      <c r="N521" s="16">
        <f t="shared" si="24"/>
        <v>642.17999999999995</v>
      </c>
      <c r="O521" s="16">
        <f t="shared" si="25"/>
        <v>242564.22959999996</v>
      </c>
      <c r="P521" s="16">
        <f t="shared" si="26"/>
        <v>243206.40959999996</v>
      </c>
    </row>
    <row r="522" spans="1:16" x14ac:dyDescent="0.25">
      <c r="A522" s="5" t="s">
        <v>18</v>
      </c>
      <c r="B522" s="5" t="s">
        <v>1</v>
      </c>
      <c r="C522" s="5" t="s">
        <v>10</v>
      </c>
      <c r="D522" s="5" t="s">
        <v>3</v>
      </c>
      <c r="E522" s="15">
        <v>979</v>
      </c>
      <c r="F522" s="16">
        <v>0.28000000000000003</v>
      </c>
      <c r="G522" s="14"/>
      <c r="H522" s="14"/>
      <c r="I522" s="14">
        <v>0.56999999999999995</v>
      </c>
      <c r="J522" s="17">
        <v>1</v>
      </c>
      <c r="K522" s="5" t="s">
        <v>14</v>
      </c>
      <c r="L522" s="17" t="str">
        <f>VLOOKUP(I522,Güteklasse!$B$4:$C$8,2)</f>
        <v>C</v>
      </c>
      <c r="M522" s="5" t="str">
        <f>VLOOKUP(K522,Händleradressen!$B$3:$E$6,4,0)</f>
        <v>München</v>
      </c>
      <c r="N522" s="16">
        <f t="shared" si="24"/>
        <v>274.12</v>
      </c>
      <c r="O522" s="16">
        <f t="shared" si="25"/>
        <v>103540.60639999999</v>
      </c>
      <c r="P522" s="16">
        <f t="shared" si="26"/>
        <v>103814.72639999999</v>
      </c>
    </row>
    <row r="523" spans="1:16" x14ac:dyDescent="0.25">
      <c r="A523" s="5" t="s">
        <v>18</v>
      </c>
      <c r="B523" s="5" t="s">
        <v>15</v>
      </c>
      <c r="C523" s="5" t="s">
        <v>13</v>
      </c>
      <c r="D523" s="5" t="s">
        <v>7</v>
      </c>
      <c r="E523" s="15">
        <v>31</v>
      </c>
      <c r="F523" s="16">
        <v>48.07</v>
      </c>
      <c r="G523" s="14" t="s">
        <v>11</v>
      </c>
      <c r="H523" s="14" t="s">
        <v>11</v>
      </c>
      <c r="I523" s="14">
        <v>0.87</v>
      </c>
      <c r="J523" s="17">
        <v>3</v>
      </c>
      <c r="K523" s="5" t="s">
        <v>14</v>
      </c>
      <c r="L523" s="17" t="str">
        <f>VLOOKUP(I523,Güteklasse!$B$4:$C$8,2)</f>
        <v>D</v>
      </c>
      <c r="M523" s="5" t="str">
        <f>VLOOKUP(K523,Händleradressen!$B$3:$E$6,4,0)</f>
        <v>München</v>
      </c>
      <c r="N523" s="16">
        <f t="shared" si="24"/>
        <v>1490.17</v>
      </c>
      <c r="O523" s="16">
        <f t="shared" si="25"/>
        <v>562867.01240000001</v>
      </c>
      <c r="P523" s="16">
        <f t="shared" si="26"/>
        <v>564357.18240000005</v>
      </c>
    </row>
    <row r="524" spans="1:16" x14ac:dyDescent="0.25">
      <c r="A524" s="5" t="s">
        <v>18</v>
      </c>
      <c r="B524" s="5" t="s">
        <v>9</v>
      </c>
      <c r="C524" s="5" t="s">
        <v>13</v>
      </c>
      <c r="D524" s="5" t="s">
        <v>3</v>
      </c>
      <c r="E524" s="15">
        <v>852</v>
      </c>
      <c r="F524" s="16">
        <v>0.32</v>
      </c>
      <c r="G524" s="14"/>
      <c r="H524" s="14"/>
      <c r="I524" s="14">
        <v>0.84</v>
      </c>
      <c r="J524" s="17">
        <v>2</v>
      </c>
      <c r="K524" s="5" t="s">
        <v>12</v>
      </c>
      <c r="L524" s="17" t="str">
        <f>VLOOKUP(I524,Güteklasse!$B$4:$C$8,2)</f>
        <v>D</v>
      </c>
      <c r="M524" s="5" t="str">
        <f>VLOOKUP(K524,Händleradressen!$B$3:$E$6,4,0)</f>
        <v>Hamburg</v>
      </c>
      <c r="N524" s="16">
        <f t="shared" si="24"/>
        <v>272.64</v>
      </c>
      <c r="O524" s="16">
        <f t="shared" si="25"/>
        <v>102981.58079999998</v>
      </c>
      <c r="P524" s="16">
        <f t="shared" si="26"/>
        <v>103254.22079999998</v>
      </c>
    </row>
    <row r="525" spans="1:16" x14ac:dyDescent="0.25">
      <c r="A525" s="5" t="s">
        <v>18</v>
      </c>
      <c r="B525" s="5" t="s">
        <v>9</v>
      </c>
      <c r="C525" s="5" t="s">
        <v>2</v>
      </c>
      <c r="D525" s="5" t="s">
        <v>7</v>
      </c>
      <c r="E525" s="15">
        <v>40</v>
      </c>
      <c r="F525" s="16">
        <v>46.74</v>
      </c>
      <c r="G525" s="14" t="s">
        <v>11</v>
      </c>
      <c r="H525" s="14"/>
      <c r="I525" s="14">
        <v>0.54</v>
      </c>
      <c r="J525" s="17">
        <v>4</v>
      </c>
      <c r="K525" s="5" t="s">
        <v>4</v>
      </c>
      <c r="L525" s="17" t="str">
        <f>VLOOKUP(I525,Güteklasse!$B$4:$C$8,2)</f>
        <v>C</v>
      </c>
      <c r="M525" s="5" t="str">
        <f>VLOOKUP(K525,Händleradressen!$B$3:$E$6,4,0)</f>
        <v>Köln</v>
      </c>
      <c r="N525" s="16">
        <f t="shared" si="24"/>
        <v>1869.6000000000001</v>
      </c>
      <c r="O525" s="16">
        <f t="shared" si="25"/>
        <v>706185.31200000003</v>
      </c>
      <c r="P525" s="16">
        <f t="shared" si="26"/>
        <v>708054.91200000001</v>
      </c>
    </row>
    <row r="526" spans="1:16" x14ac:dyDescent="0.25">
      <c r="A526" s="5" t="s">
        <v>18</v>
      </c>
      <c r="B526" s="5" t="s">
        <v>5</v>
      </c>
      <c r="C526" s="5" t="s">
        <v>6</v>
      </c>
      <c r="D526" s="5" t="s">
        <v>3</v>
      </c>
      <c r="E526" s="15">
        <v>300</v>
      </c>
      <c r="F526" s="16">
        <v>7.0000000000000007E-2</v>
      </c>
      <c r="G526" s="14" t="s">
        <v>11</v>
      </c>
      <c r="H526" s="14"/>
      <c r="I526" s="14">
        <v>7.0000000000000007E-2</v>
      </c>
      <c r="J526" s="17">
        <v>2</v>
      </c>
      <c r="K526" s="5" t="s">
        <v>4</v>
      </c>
      <c r="L526" s="17" t="str">
        <f>VLOOKUP(I526,Güteklasse!$B$4:$C$8,2)</f>
        <v>A</v>
      </c>
      <c r="M526" s="5" t="str">
        <f>VLOOKUP(K526,Händleradressen!$B$3:$E$6,4,0)</f>
        <v>Köln</v>
      </c>
      <c r="N526" s="16">
        <f t="shared" si="24"/>
        <v>21.000000000000004</v>
      </c>
      <c r="O526" s="16">
        <f t="shared" si="25"/>
        <v>7932.1200000000008</v>
      </c>
      <c r="P526" s="16">
        <f t="shared" si="26"/>
        <v>7953.1200000000008</v>
      </c>
    </row>
    <row r="527" spans="1:16" x14ac:dyDescent="0.25">
      <c r="A527" s="5" t="s">
        <v>18</v>
      </c>
      <c r="B527" s="5" t="s">
        <v>1</v>
      </c>
      <c r="C527" s="5" t="s">
        <v>10</v>
      </c>
      <c r="D527" s="5" t="s">
        <v>7</v>
      </c>
      <c r="E527" s="15">
        <v>25</v>
      </c>
      <c r="F527" s="16">
        <v>49.53</v>
      </c>
      <c r="G527" s="14" t="s">
        <v>11</v>
      </c>
      <c r="H527" s="14" t="s">
        <v>11</v>
      </c>
      <c r="I527" s="14">
        <v>0.27</v>
      </c>
      <c r="J527" s="17">
        <v>1</v>
      </c>
      <c r="K527" s="5" t="s">
        <v>8</v>
      </c>
      <c r="L527" s="17" t="str">
        <f>VLOOKUP(I527,Güteklasse!$B$4:$C$8,2)</f>
        <v>A</v>
      </c>
      <c r="M527" s="5" t="str">
        <f>VLOOKUP(K527,Händleradressen!$B$3:$E$6,4,0)</f>
        <v>Düsseldorf</v>
      </c>
      <c r="N527" s="16">
        <f t="shared" si="24"/>
        <v>1238.25</v>
      </c>
      <c r="O527" s="16">
        <f t="shared" si="25"/>
        <v>467711.79</v>
      </c>
      <c r="P527" s="16">
        <f t="shared" si="26"/>
        <v>468950.04</v>
      </c>
    </row>
    <row r="528" spans="1:16" x14ac:dyDescent="0.25">
      <c r="A528" s="5" t="s">
        <v>18</v>
      </c>
      <c r="B528" s="5" t="s">
        <v>5</v>
      </c>
      <c r="C528" s="5" t="s">
        <v>16</v>
      </c>
      <c r="D528" s="5" t="s">
        <v>3</v>
      </c>
      <c r="E528" s="15">
        <v>598</v>
      </c>
      <c r="F528" s="16">
        <v>0.03</v>
      </c>
      <c r="G528" s="14" t="s">
        <v>11</v>
      </c>
      <c r="H528" s="14"/>
      <c r="I528" s="14">
        <v>0.2</v>
      </c>
      <c r="J528" s="17">
        <v>4</v>
      </c>
      <c r="K528" s="5" t="s">
        <v>8</v>
      </c>
      <c r="L528" s="17" t="str">
        <f>VLOOKUP(I528,Güteklasse!$B$4:$C$8,2)</f>
        <v>A</v>
      </c>
      <c r="M528" s="5" t="str">
        <f>VLOOKUP(K528,Händleradressen!$B$3:$E$6,4,0)</f>
        <v>Düsseldorf</v>
      </c>
      <c r="N528" s="16">
        <f t="shared" si="24"/>
        <v>17.939999999999998</v>
      </c>
      <c r="O528" s="16">
        <f t="shared" si="25"/>
        <v>6776.2967999999983</v>
      </c>
      <c r="P528" s="16">
        <f t="shared" si="26"/>
        <v>6794.2367999999979</v>
      </c>
    </row>
    <row r="529" spans="1:16" x14ac:dyDescent="0.25">
      <c r="A529" s="5" t="s">
        <v>18</v>
      </c>
      <c r="B529" s="5" t="s">
        <v>15</v>
      </c>
      <c r="C529" s="5" t="s">
        <v>2</v>
      </c>
      <c r="D529" s="5" t="s">
        <v>7</v>
      </c>
      <c r="E529" s="15">
        <v>16</v>
      </c>
      <c r="F529" s="16">
        <v>46.36</v>
      </c>
      <c r="G529" s="14" t="s">
        <v>11</v>
      </c>
      <c r="H529" s="14" t="s">
        <v>11</v>
      </c>
      <c r="I529" s="14">
        <v>1</v>
      </c>
      <c r="J529" s="17">
        <v>5</v>
      </c>
      <c r="K529" s="5" t="s">
        <v>14</v>
      </c>
      <c r="L529" s="17" t="str">
        <f>VLOOKUP(I529,Güteklasse!$B$4:$C$8,2)</f>
        <v>E</v>
      </c>
      <c r="M529" s="5" t="str">
        <f>VLOOKUP(K529,Händleradressen!$B$3:$E$6,4,0)</f>
        <v>München</v>
      </c>
      <c r="N529" s="16">
        <f t="shared" si="24"/>
        <v>741.76</v>
      </c>
      <c r="O529" s="16">
        <f t="shared" si="25"/>
        <v>280177.58719999995</v>
      </c>
      <c r="P529" s="16">
        <f t="shared" si="26"/>
        <v>280919.34719999996</v>
      </c>
    </row>
    <row r="530" spans="1:16" x14ac:dyDescent="0.25">
      <c r="A530" s="5" t="s">
        <v>18</v>
      </c>
      <c r="B530" s="5" t="s">
        <v>9</v>
      </c>
      <c r="C530" s="5" t="s">
        <v>6</v>
      </c>
      <c r="D530" s="5" t="s">
        <v>3</v>
      </c>
      <c r="E530" s="15">
        <v>327</v>
      </c>
      <c r="F530" s="16">
        <v>0.76</v>
      </c>
      <c r="G530" s="14"/>
      <c r="H530" s="14"/>
      <c r="I530" s="14">
        <v>0.27</v>
      </c>
      <c r="J530" s="17">
        <v>4</v>
      </c>
      <c r="K530" s="5" t="s">
        <v>12</v>
      </c>
      <c r="L530" s="17" t="str">
        <f>VLOOKUP(I530,Güteklasse!$B$4:$C$8,2)</f>
        <v>A</v>
      </c>
      <c r="M530" s="5" t="str">
        <f>VLOOKUP(K530,Händleradressen!$B$3:$E$6,4,0)</f>
        <v>Hamburg</v>
      </c>
      <c r="N530" s="16">
        <f t="shared" si="24"/>
        <v>248.52</v>
      </c>
      <c r="O530" s="16">
        <f t="shared" si="25"/>
        <v>93870.974399999992</v>
      </c>
      <c r="P530" s="16">
        <f t="shared" si="26"/>
        <v>94119.494399999996</v>
      </c>
    </row>
    <row r="531" spans="1:16" x14ac:dyDescent="0.25">
      <c r="A531" s="5" t="s">
        <v>18</v>
      </c>
      <c r="B531" s="5" t="s">
        <v>1</v>
      </c>
      <c r="C531" s="5" t="s">
        <v>10</v>
      </c>
      <c r="D531" s="5" t="s">
        <v>7</v>
      </c>
      <c r="E531" s="15">
        <v>31</v>
      </c>
      <c r="F531" s="16">
        <v>54.64</v>
      </c>
      <c r="G531" s="14"/>
      <c r="H531" s="14"/>
      <c r="I531" s="14">
        <v>0.14000000000000001</v>
      </c>
      <c r="J531" s="17">
        <v>3</v>
      </c>
      <c r="K531" s="5" t="s">
        <v>12</v>
      </c>
      <c r="L531" s="17" t="str">
        <f>VLOOKUP(I531,Güteklasse!$B$4:$C$8,2)</f>
        <v>A</v>
      </c>
      <c r="M531" s="5" t="str">
        <f>VLOOKUP(K531,Händleradressen!$B$3:$E$6,4,0)</f>
        <v>Hamburg</v>
      </c>
      <c r="N531" s="16">
        <f t="shared" si="24"/>
        <v>1693.84</v>
      </c>
      <c r="O531" s="16">
        <f t="shared" si="25"/>
        <v>639797.24479999987</v>
      </c>
      <c r="P531" s="16">
        <f t="shared" si="26"/>
        <v>641491.08479999984</v>
      </c>
    </row>
    <row r="532" spans="1:16" x14ac:dyDescent="0.25">
      <c r="A532" s="5" t="s">
        <v>18</v>
      </c>
      <c r="B532" s="5" t="s">
        <v>9</v>
      </c>
      <c r="C532" s="5" t="s">
        <v>13</v>
      </c>
      <c r="D532" s="5" t="s">
        <v>3</v>
      </c>
      <c r="E532" s="15">
        <v>828</v>
      </c>
      <c r="F532" s="16">
        <v>0.55000000000000004</v>
      </c>
      <c r="G532" s="14" t="s">
        <v>11</v>
      </c>
      <c r="H532" s="14"/>
      <c r="I532" s="14">
        <v>0.4</v>
      </c>
      <c r="J532" s="17">
        <v>2</v>
      </c>
      <c r="K532" s="5" t="s">
        <v>8</v>
      </c>
      <c r="L532" s="17" t="str">
        <f>VLOOKUP(I532,Güteklasse!$B$4:$C$8,2)</f>
        <v>B</v>
      </c>
      <c r="M532" s="5" t="str">
        <f>VLOOKUP(K532,Händleradressen!$B$3:$E$6,4,0)</f>
        <v>Düsseldorf</v>
      </c>
      <c r="N532" s="16">
        <f t="shared" si="24"/>
        <v>455.40000000000003</v>
      </c>
      <c r="O532" s="16">
        <f t="shared" si="25"/>
        <v>172013.68799999999</v>
      </c>
      <c r="P532" s="16">
        <f t="shared" si="26"/>
        <v>172469.08799999999</v>
      </c>
    </row>
    <row r="533" spans="1:16" x14ac:dyDescent="0.25">
      <c r="A533" s="5" t="s">
        <v>18</v>
      </c>
      <c r="B533" s="5" t="s">
        <v>9</v>
      </c>
      <c r="C533" s="5" t="s">
        <v>2</v>
      </c>
      <c r="D533" s="5" t="s">
        <v>7</v>
      </c>
      <c r="E533" s="15">
        <v>30</v>
      </c>
      <c r="F533" s="16">
        <v>46.9</v>
      </c>
      <c r="G533" s="14" t="s">
        <v>11</v>
      </c>
      <c r="H533" s="14" t="s">
        <v>11</v>
      </c>
      <c r="I533" s="14">
        <v>0.19</v>
      </c>
      <c r="J533" s="17">
        <v>4</v>
      </c>
      <c r="K533" s="5" t="s">
        <v>12</v>
      </c>
      <c r="L533" s="17" t="str">
        <f>VLOOKUP(I533,Güteklasse!$B$4:$C$8,2)</f>
        <v>A</v>
      </c>
      <c r="M533" s="5" t="str">
        <f>VLOOKUP(K533,Händleradressen!$B$3:$E$6,4,0)</f>
        <v>Hamburg</v>
      </c>
      <c r="N533" s="16">
        <f t="shared" si="24"/>
        <v>1407</v>
      </c>
      <c r="O533" s="16">
        <f t="shared" si="25"/>
        <v>531452.03999999992</v>
      </c>
      <c r="P533" s="16">
        <f t="shared" si="26"/>
        <v>532859.03999999992</v>
      </c>
    </row>
    <row r="534" spans="1:16" x14ac:dyDescent="0.25">
      <c r="A534" s="5" t="s">
        <v>18</v>
      </c>
      <c r="B534" s="5" t="s">
        <v>15</v>
      </c>
      <c r="C534" s="5" t="s">
        <v>6</v>
      </c>
      <c r="D534" s="5" t="s">
        <v>3</v>
      </c>
      <c r="E534" s="15">
        <v>902</v>
      </c>
      <c r="F534" s="16">
        <v>0.32</v>
      </c>
      <c r="G534" s="14" t="s">
        <v>11</v>
      </c>
      <c r="H534" s="14"/>
      <c r="I534" s="14">
        <v>0.56999999999999995</v>
      </c>
      <c r="J534" s="17">
        <v>3</v>
      </c>
      <c r="K534" s="5" t="s">
        <v>4</v>
      </c>
      <c r="L534" s="17" t="str">
        <f>VLOOKUP(I534,Güteklasse!$B$4:$C$8,2)</f>
        <v>C</v>
      </c>
      <c r="M534" s="5" t="str">
        <f>VLOOKUP(K534,Händleradressen!$B$3:$E$6,4,0)</f>
        <v>Köln</v>
      </c>
      <c r="N534" s="16">
        <f t="shared" si="24"/>
        <v>288.64</v>
      </c>
      <c r="O534" s="16">
        <f t="shared" si="25"/>
        <v>109025.10079999999</v>
      </c>
      <c r="P534" s="16">
        <f t="shared" si="26"/>
        <v>109313.74079999999</v>
      </c>
    </row>
    <row r="535" spans="1:16" x14ac:dyDescent="0.25">
      <c r="A535" s="5" t="s">
        <v>18</v>
      </c>
      <c r="B535" s="5" t="s">
        <v>5</v>
      </c>
      <c r="C535" s="5" t="s">
        <v>16</v>
      </c>
      <c r="D535" s="5" t="s">
        <v>7</v>
      </c>
      <c r="E535" s="15">
        <v>30</v>
      </c>
      <c r="F535" s="16">
        <v>50.97</v>
      </c>
      <c r="G535" s="14"/>
      <c r="H535" s="14"/>
      <c r="I535" s="14">
        <v>0.88</v>
      </c>
      <c r="J535" s="17">
        <v>1</v>
      </c>
      <c r="K535" s="5" t="s">
        <v>8</v>
      </c>
      <c r="L535" s="17" t="str">
        <f>VLOOKUP(I535,Güteklasse!$B$4:$C$8,2)</f>
        <v>D</v>
      </c>
      <c r="M535" s="5" t="str">
        <f>VLOOKUP(K535,Händleradressen!$B$3:$E$6,4,0)</f>
        <v>Düsseldorf</v>
      </c>
      <c r="N535" s="16">
        <f t="shared" si="24"/>
        <v>1529.1</v>
      </c>
      <c r="O535" s="16">
        <f t="shared" si="25"/>
        <v>577571.65199999989</v>
      </c>
      <c r="P535" s="16">
        <f t="shared" si="26"/>
        <v>579100.75199999986</v>
      </c>
    </row>
    <row r="536" spans="1:16" x14ac:dyDescent="0.25">
      <c r="A536" s="5" t="s">
        <v>18</v>
      </c>
      <c r="B536" s="5" t="s">
        <v>9</v>
      </c>
      <c r="C536" s="5" t="s">
        <v>13</v>
      </c>
      <c r="D536" s="5" t="s">
        <v>3</v>
      </c>
      <c r="E536" s="15">
        <v>767</v>
      </c>
      <c r="F536" s="16">
        <v>0.71</v>
      </c>
      <c r="G536" s="14" t="s">
        <v>11</v>
      </c>
      <c r="H536" s="14"/>
      <c r="I536" s="14">
        <v>0.59</v>
      </c>
      <c r="J536" s="17">
        <v>3</v>
      </c>
      <c r="K536" s="5" t="s">
        <v>8</v>
      </c>
      <c r="L536" s="17" t="str">
        <f>VLOOKUP(I536,Güteklasse!$B$4:$C$8,2)</f>
        <v>D</v>
      </c>
      <c r="M536" s="5" t="str">
        <f>VLOOKUP(K536,Händleradressen!$B$3:$E$6,4,0)</f>
        <v>Düsseldorf</v>
      </c>
      <c r="N536" s="16">
        <f t="shared" si="24"/>
        <v>544.56999999999994</v>
      </c>
      <c r="O536" s="16">
        <f t="shared" si="25"/>
        <v>205694.98039999997</v>
      </c>
      <c r="P536" s="16">
        <f t="shared" si="26"/>
        <v>206239.55039999998</v>
      </c>
    </row>
    <row r="537" spans="1:16" x14ac:dyDescent="0.25">
      <c r="A537" s="5" t="s">
        <v>18</v>
      </c>
      <c r="B537" s="5" t="s">
        <v>9</v>
      </c>
      <c r="C537" s="5" t="s">
        <v>2</v>
      </c>
      <c r="D537" s="5" t="s">
        <v>7</v>
      </c>
      <c r="E537" s="15">
        <v>34</v>
      </c>
      <c r="F537" s="16">
        <v>52.6</v>
      </c>
      <c r="G537" s="14"/>
      <c r="H537" s="14" t="s">
        <v>11</v>
      </c>
      <c r="I537" s="14">
        <v>0.71</v>
      </c>
      <c r="J537" s="17">
        <v>2</v>
      </c>
      <c r="K537" s="5" t="s">
        <v>4</v>
      </c>
      <c r="L537" s="17" t="str">
        <f>VLOOKUP(I537,Güteklasse!$B$4:$C$8,2)</f>
        <v>D</v>
      </c>
      <c r="M537" s="5" t="str">
        <f>VLOOKUP(K537,Händleradressen!$B$3:$E$6,4,0)</f>
        <v>Köln</v>
      </c>
      <c r="N537" s="16">
        <f t="shared" si="24"/>
        <v>1788.4</v>
      </c>
      <c r="O537" s="16">
        <f t="shared" si="25"/>
        <v>675514.44799999997</v>
      </c>
      <c r="P537" s="16">
        <f t="shared" si="26"/>
        <v>677302.848</v>
      </c>
    </row>
    <row r="538" spans="1:16" x14ac:dyDescent="0.25">
      <c r="A538" s="5" t="s">
        <v>18</v>
      </c>
      <c r="B538" s="5" t="s">
        <v>15</v>
      </c>
      <c r="C538" s="5" t="s">
        <v>6</v>
      </c>
      <c r="D538" s="5" t="s">
        <v>3</v>
      </c>
      <c r="E538" s="15">
        <v>258</v>
      </c>
      <c r="F538" s="16">
        <v>0.55000000000000004</v>
      </c>
      <c r="G538" s="14" t="s">
        <v>11</v>
      </c>
      <c r="H538" s="14"/>
      <c r="I538" s="14">
        <v>0.97</v>
      </c>
      <c r="J538" s="17">
        <v>4</v>
      </c>
      <c r="K538" s="5" t="s">
        <v>12</v>
      </c>
      <c r="L538" s="17" t="str">
        <f>VLOOKUP(I538,Güteklasse!$B$4:$C$8,2)</f>
        <v>E</v>
      </c>
      <c r="M538" s="5" t="str">
        <f>VLOOKUP(K538,Händleradressen!$B$3:$E$6,4,0)</f>
        <v>Hamburg</v>
      </c>
      <c r="N538" s="16">
        <f t="shared" si="24"/>
        <v>141.9</v>
      </c>
      <c r="O538" s="16">
        <f t="shared" si="25"/>
        <v>53598.468000000001</v>
      </c>
      <c r="P538" s="16">
        <f t="shared" si="26"/>
        <v>53740.368000000002</v>
      </c>
    </row>
    <row r="539" spans="1:16" x14ac:dyDescent="0.25">
      <c r="A539" s="5" t="s">
        <v>18</v>
      </c>
      <c r="B539" s="5" t="s">
        <v>5</v>
      </c>
      <c r="C539" s="5" t="s">
        <v>16</v>
      </c>
      <c r="D539" s="5" t="s">
        <v>7</v>
      </c>
      <c r="E539" s="15">
        <v>25</v>
      </c>
      <c r="F539" s="16">
        <v>50.65</v>
      </c>
      <c r="G539" s="14" t="s">
        <v>11</v>
      </c>
      <c r="H539" s="14" t="s">
        <v>11</v>
      </c>
      <c r="I539" s="14">
        <v>0.99</v>
      </c>
      <c r="J539" s="17">
        <v>2</v>
      </c>
      <c r="K539" s="5" t="s">
        <v>14</v>
      </c>
      <c r="L539" s="17" t="str">
        <f>VLOOKUP(I539,Güteklasse!$B$4:$C$8,2)</f>
        <v>E</v>
      </c>
      <c r="M539" s="5" t="str">
        <f>VLOOKUP(K539,Händleradressen!$B$3:$E$6,4,0)</f>
        <v>München</v>
      </c>
      <c r="N539" s="16">
        <f t="shared" si="24"/>
        <v>1266.25</v>
      </c>
      <c r="O539" s="16">
        <f t="shared" si="25"/>
        <v>478287.94999999995</v>
      </c>
      <c r="P539" s="16">
        <f t="shared" si="26"/>
        <v>479554.19999999995</v>
      </c>
    </row>
    <row r="540" spans="1:16" x14ac:dyDescent="0.25">
      <c r="A540" s="5" t="s">
        <v>18</v>
      </c>
      <c r="B540" s="5" t="s">
        <v>15</v>
      </c>
      <c r="C540" s="5" t="s">
        <v>13</v>
      </c>
      <c r="D540" s="5" t="s">
        <v>3</v>
      </c>
      <c r="E540" s="15">
        <v>282</v>
      </c>
      <c r="F540" s="16">
        <v>0.42</v>
      </c>
      <c r="G540" s="14" t="s">
        <v>11</v>
      </c>
      <c r="H540" s="14"/>
      <c r="I540" s="14">
        <v>0.52</v>
      </c>
      <c r="J540" s="17">
        <v>1</v>
      </c>
      <c r="K540" s="5" t="s">
        <v>14</v>
      </c>
      <c r="L540" s="17" t="str">
        <f>VLOOKUP(I540,Güteklasse!$B$4:$C$8,2)</f>
        <v>C</v>
      </c>
      <c r="M540" s="5" t="str">
        <f>VLOOKUP(K540,Händleradressen!$B$3:$E$6,4,0)</f>
        <v>München</v>
      </c>
      <c r="N540" s="16">
        <f t="shared" si="24"/>
        <v>118.44</v>
      </c>
      <c r="O540" s="16">
        <f t="shared" si="25"/>
        <v>44737.156799999997</v>
      </c>
      <c r="P540" s="16">
        <f t="shared" si="26"/>
        <v>44855.596799999999</v>
      </c>
    </row>
    <row r="541" spans="1:16" x14ac:dyDescent="0.25">
      <c r="A541" s="5" t="s">
        <v>18</v>
      </c>
      <c r="B541" s="5" t="s">
        <v>9</v>
      </c>
      <c r="C541" s="5" t="s">
        <v>10</v>
      </c>
      <c r="D541" s="5" t="s">
        <v>7</v>
      </c>
      <c r="E541" s="15">
        <v>18</v>
      </c>
      <c r="F541" s="16">
        <v>54.72</v>
      </c>
      <c r="G541" s="14" t="s">
        <v>11</v>
      </c>
      <c r="H541" s="14"/>
      <c r="I541" s="14">
        <v>0.37</v>
      </c>
      <c r="J541" s="17">
        <v>4</v>
      </c>
      <c r="K541" s="5" t="s">
        <v>4</v>
      </c>
      <c r="L541" s="17" t="str">
        <f>VLOOKUP(I541,Güteklasse!$B$4:$C$8,2)</f>
        <v>B</v>
      </c>
      <c r="M541" s="5" t="str">
        <f>VLOOKUP(K541,Händleradressen!$B$3:$E$6,4,0)</f>
        <v>Köln</v>
      </c>
      <c r="N541" s="16">
        <f t="shared" si="24"/>
        <v>984.96</v>
      </c>
      <c r="O541" s="16">
        <f t="shared" si="25"/>
        <v>372039.09119999997</v>
      </c>
      <c r="P541" s="16">
        <f t="shared" si="26"/>
        <v>373024.05119999999</v>
      </c>
    </row>
    <row r="542" spans="1:16" x14ac:dyDescent="0.25">
      <c r="A542" s="5" t="s">
        <v>18</v>
      </c>
      <c r="B542" s="5" t="s">
        <v>1</v>
      </c>
      <c r="C542" s="5" t="s">
        <v>13</v>
      </c>
      <c r="D542" s="5" t="s">
        <v>3</v>
      </c>
      <c r="E542" s="15">
        <v>519</v>
      </c>
      <c r="F542" s="16">
        <v>0.57999999999999996</v>
      </c>
      <c r="G542" s="14" t="s">
        <v>11</v>
      </c>
      <c r="H542" s="14"/>
      <c r="I542" s="14">
        <v>0.89</v>
      </c>
      <c r="J542" s="17">
        <v>5</v>
      </c>
      <c r="K542" s="5" t="s">
        <v>8</v>
      </c>
      <c r="L542" s="17" t="str">
        <f>VLOOKUP(I542,Güteklasse!$B$4:$C$8,2)</f>
        <v>D</v>
      </c>
      <c r="M542" s="5" t="str">
        <f>VLOOKUP(K542,Händleradressen!$B$3:$E$6,4,0)</f>
        <v>Düsseldorf</v>
      </c>
      <c r="N542" s="16">
        <f t="shared" si="24"/>
        <v>301.02</v>
      </c>
      <c r="O542" s="16">
        <f t="shared" si="25"/>
        <v>113701.27439999998</v>
      </c>
      <c r="P542" s="16">
        <f t="shared" si="26"/>
        <v>114002.29439999998</v>
      </c>
    </row>
    <row r="543" spans="1:16" x14ac:dyDescent="0.25">
      <c r="A543" s="5" t="s">
        <v>18</v>
      </c>
      <c r="B543" s="5" t="s">
        <v>5</v>
      </c>
      <c r="C543" s="5" t="s">
        <v>16</v>
      </c>
      <c r="D543" s="5" t="s">
        <v>7</v>
      </c>
      <c r="E543" s="15">
        <v>23</v>
      </c>
      <c r="F543" s="16">
        <v>45.32</v>
      </c>
      <c r="G543" s="14" t="s">
        <v>11</v>
      </c>
      <c r="H543" s="14"/>
      <c r="I543" s="14">
        <v>0.83</v>
      </c>
      <c r="J543" s="17">
        <v>4</v>
      </c>
      <c r="K543" s="5" t="s">
        <v>12</v>
      </c>
      <c r="L543" s="17" t="str">
        <f>VLOOKUP(I543,Güteklasse!$B$4:$C$8,2)</f>
        <v>D</v>
      </c>
      <c r="M543" s="5" t="str">
        <f>VLOOKUP(K543,Händleradressen!$B$3:$E$6,4,0)</f>
        <v>Hamburg</v>
      </c>
      <c r="N543" s="16">
        <f t="shared" si="24"/>
        <v>1042.3599999999999</v>
      </c>
      <c r="O543" s="16">
        <f t="shared" si="25"/>
        <v>393720.21919999993</v>
      </c>
      <c r="P543" s="16">
        <f t="shared" si="26"/>
        <v>394762.57919999992</v>
      </c>
    </row>
    <row r="544" spans="1:16" x14ac:dyDescent="0.25">
      <c r="A544" s="5" t="s">
        <v>18</v>
      </c>
      <c r="B544" s="5" t="s">
        <v>15</v>
      </c>
      <c r="C544" s="5" t="s">
        <v>2</v>
      </c>
      <c r="D544" s="5" t="s">
        <v>3</v>
      </c>
      <c r="E544" s="15">
        <v>378</v>
      </c>
      <c r="F544" s="16">
        <v>0.14000000000000001</v>
      </c>
      <c r="G544" s="14" t="s">
        <v>11</v>
      </c>
      <c r="H544" s="14"/>
      <c r="I544" s="14">
        <v>0.44</v>
      </c>
      <c r="J544" s="17">
        <v>3</v>
      </c>
      <c r="K544" s="5" t="s">
        <v>14</v>
      </c>
      <c r="L544" s="17" t="str">
        <f>VLOOKUP(I544,Güteklasse!$B$4:$C$8,2)</f>
        <v>B</v>
      </c>
      <c r="M544" s="5" t="str">
        <f>VLOOKUP(K544,Händleradressen!$B$3:$E$6,4,0)</f>
        <v>München</v>
      </c>
      <c r="N544" s="16">
        <f t="shared" si="24"/>
        <v>52.92</v>
      </c>
      <c r="O544" s="16">
        <f t="shared" si="25"/>
        <v>19988.9424</v>
      </c>
      <c r="P544" s="16">
        <f t="shared" si="26"/>
        <v>20041.862399999998</v>
      </c>
    </row>
    <row r="545" spans="1:16" x14ac:dyDescent="0.25">
      <c r="A545" s="5" t="s">
        <v>18</v>
      </c>
      <c r="B545" s="5" t="s">
        <v>9</v>
      </c>
      <c r="C545" s="5" t="s">
        <v>6</v>
      </c>
      <c r="D545" s="5" t="s">
        <v>7</v>
      </c>
      <c r="E545" s="15">
        <v>33</v>
      </c>
      <c r="F545" s="16">
        <v>46.53</v>
      </c>
      <c r="G545" s="14" t="s">
        <v>11</v>
      </c>
      <c r="H545" s="14" t="s">
        <v>11</v>
      </c>
      <c r="I545" s="14">
        <v>0.49</v>
      </c>
      <c r="J545" s="17">
        <v>2</v>
      </c>
      <c r="K545" s="5" t="s">
        <v>4</v>
      </c>
      <c r="L545" s="17" t="str">
        <f>VLOOKUP(I545,Güteklasse!$B$4:$C$8,2)</f>
        <v>C</v>
      </c>
      <c r="M545" s="5" t="str">
        <f>VLOOKUP(K545,Händleradressen!$B$3:$E$6,4,0)</f>
        <v>Köln</v>
      </c>
      <c r="N545" s="16">
        <f t="shared" si="24"/>
        <v>1535.49</v>
      </c>
      <c r="O545" s="16">
        <f t="shared" si="25"/>
        <v>579985.28279999993</v>
      </c>
      <c r="P545" s="16">
        <f t="shared" si="26"/>
        <v>581520.77279999992</v>
      </c>
    </row>
    <row r="546" spans="1:16" x14ac:dyDescent="0.25">
      <c r="A546" s="5" t="s">
        <v>18</v>
      </c>
      <c r="B546" s="5" t="s">
        <v>1</v>
      </c>
      <c r="C546" s="5" t="s">
        <v>16</v>
      </c>
      <c r="D546" s="5" t="s">
        <v>3</v>
      </c>
      <c r="E546" s="15">
        <v>198</v>
      </c>
      <c r="F546" s="16">
        <v>0.38</v>
      </c>
      <c r="G546" s="14" t="s">
        <v>11</v>
      </c>
      <c r="H546" s="14"/>
      <c r="I546" s="14">
        <v>0.12</v>
      </c>
      <c r="J546" s="17">
        <v>4</v>
      </c>
      <c r="K546" s="5" t="s">
        <v>4</v>
      </c>
      <c r="L546" s="17" t="str">
        <f>VLOOKUP(I546,Güteklasse!$B$4:$C$8,2)</f>
        <v>A</v>
      </c>
      <c r="M546" s="5" t="str">
        <f>VLOOKUP(K546,Händleradressen!$B$3:$E$6,4,0)</f>
        <v>Köln</v>
      </c>
      <c r="N546" s="16">
        <f t="shared" si="24"/>
        <v>75.239999999999995</v>
      </c>
      <c r="O546" s="16">
        <f t="shared" si="25"/>
        <v>28419.652799999996</v>
      </c>
      <c r="P546" s="16">
        <f t="shared" si="26"/>
        <v>28494.892799999998</v>
      </c>
    </row>
    <row r="547" spans="1:16" x14ac:dyDescent="0.25">
      <c r="A547" s="5" t="s">
        <v>18</v>
      </c>
      <c r="B547" s="5" t="s">
        <v>9</v>
      </c>
      <c r="C547" s="5" t="s">
        <v>13</v>
      </c>
      <c r="D547" s="5" t="s">
        <v>7</v>
      </c>
      <c r="E547" s="15">
        <v>5</v>
      </c>
      <c r="F547" s="16">
        <v>51.15</v>
      </c>
      <c r="G547" s="14" t="s">
        <v>11</v>
      </c>
      <c r="H547" s="14" t="s">
        <v>11</v>
      </c>
      <c r="I547" s="14">
        <v>0.56000000000000005</v>
      </c>
      <c r="J547" s="17">
        <v>3</v>
      </c>
      <c r="K547" s="5" t="s">
        <v>8</v>
      </c>
      <c r="L547" s="17" t="str">
        <f>VLOOKUP(I547,Güteklasse!$B$4:$C$8,2)</f>
        <v>C</v>
      </c>
      <c r="M547" s="5" t="str">
        <f>VLOOKUP(K547,Händleradressen!$B$3:$E$6,4,0)</f>
        <v>Düsseldorf</v>
      </c>
      <c r="N547" s="16">
        <f t="shared" si="24"/>
        <v>255.75</v>
      </c>
      <c r="O547" s="16">
        <f t="shared" si="25"/>
        <v>96601.89</v>
      </c>
      <c r="P547" s="16">
        <f t="shared" si="26"/>
        <v>96857.64</v>
      </c>
    </row>
    <row r="548" spans="1:16" x14ac:dyDescent="0.25">
      <c r="A548" s="5" t="s">
        <v>18</v>
      </c>
      <c r="B548" s="5" t="s">
        <v>15</v>
      </c>
      <c r="C548" s="5" t="s">
        <v>10</v>
      </c>
      <c r="D548" s="5" t="s">
        <v>3</v>
      </c>
      <c r="E548" s="15">
        <v>702</v>
      </c>
      <c r="F548" s="16">
        <v>0.44</v>
      </c>
      <c r="G548" s="14" t="s">
        <v>11</v>
      </c>
      <c r="H548" s="14"/>
      <c r="I548" s="14">
        <v>0.22</v>
      </c>
      <c r="J548" s="17">
        <v>1</v>
      </c>
      <c r="K548" s="5" t="s">
        <v>8</v>
      </c>
      <c r="L548" s="17" t="str">
        <f>VLOOKUP(I548,Güteklasse!$B$4:$C$8,2)</f>
        <v>A</v>
      </c>
      <c r="M548" s="5" t="str">
        <f>VLOOKUP(K548,Händleradressen!$B$3:$E$6,4,0)</f>
        <v>Düsseldorf</v>
      </c>
      <c r="N548" s="16">
        <f t="shared" si="24"/>
        <v>308.88</v>
      </c>
      <c r="O548" s="16">
        <f t="shared" si="25"/>
        <v>116670.15359999999</v>
      </c>
      <c r="P548" s="16">
        <f t="shared" si="26"/>
        <v>116979.0336</v>
      </c>
    </row>
    <row r="549" spans="1:16" x14ac:dyDescent="0.25">
      <c r="A549" s="5" t="s">
        <v>18</v>
      </c>
      <c r="B549" s="5" t="s">
        <v>5</v>
      </c>
      <c r="C549" s="5" t="s">
        <v>13</v>
      </c>
      <c r="D549" s="5" t="s">
        <v>7</v>
      </c>
      <c r="E549" s="15">
        <v>21</v>
      </c>
      <c r="F549" s="16">
        <v>48.36</v>
      </c>
      <c r="G549" s="14" t="s">
        <v>11</v>
      </c>
      <c r="H549" s="14"/>
      <c r="I549" s="14">
        <v>0.53</v>
      </c>
      <c r="J549" s="17">
        <v>3</v>
      </c>
      <c r="K549" s="5" t="s">
        <v>12</v>
      </c>
      <c r="L549" s="17" t="str">
        <f>VLOOKUP(I549,Güteklasse!$B$4:$C$8,2)</f>
        <v>C</v>
      </c>
      <c r="M549" s="5" t="str">
        <f>VLOOKUP(K549,Händleradressen!$B$3:$E$6,4,0)</f>
        <v>Hamburg</v>
      </c>
      <c r="N549" s="16">
        <f t="shared" si="24"/>
        <v>1015.56</v>
      </c>
      <c r="O549" s="16">
        <f t="shared" si="25"/>
        <v>383597.32319999993</v>
      </c>
      <c r="P549" s="16">
        <f t="shared" si="26"/>
        <v>384612.88319999992</v>
      </c>
    </row>
    <row r="550" spans="1:16" x14ac:dyDescent="0.25">
      <c r="A550" s="5" t="s">
        <v>18</v>
      </c>
      <c r="B550" s="5" t="s">
        <v>9</v>
      </c>
      <c r="C550" s="5" t="s">
        <v>13</v>
      </c>
      <c r="D550" s="5" t="s">
        <v>3</v>
      </c>
      <c r="E550" s="15">
        <v>701</v>
      </c>
      <c r="F550" s="16">
        <v>0.21</v>
      </c>
      <c r="G550" s="14" t="s">
        <v>11</v>
      </c>
      <c r="H550" s="14"/>
      <c r="I550" s="14">
        <v>0.15</v>
      </c>
      <c r="J550" s="17">
        <v>2</v>
      </c>
      <c r="K550" s="5" t="s">
        <v>4</v>
      </c>
      <c r="L550" s="17" t="str">
        <f>VLOOKUP(I550,Güteklasse!$B$4:$C$8,2)</f>
        <v>A</v>
      </c>
      <c r="M550" s="5" t="str">
        <f>VLOOKUP(K550,Händleradressen!$B$3:$E$6,4,0)</f>
        <v>Köln</v>
      </c>
      <c r="N550" s="16">
        <f t="shared" si="24"/>
        <v>147.21</v>
      </c>
      <c r="O550" s="16">
        <f t="shared" si="25"/>
        <v>55604.161200000002</v>
      </c>
      <c r="P550" s="16">
        <f t="shared" si="26"/>
        <v>55751.371200000001</v>
      </c>
    </row>
    <row r="551" spans="1:16" x14ac:dyDescent="0.25">
      <c r="A551" s="5" t="s">
        <v>18</v>
      </c>
      <c r="B551" s="5" t="s">
        <v>1</v>
      </c>
      <c r="C551" s="5" t="s">
        <v>2</v>
      </c>
      <c r="D551" s="5" t="s">
        <v>7</v>
      </c>
      <c r="E551" s="15">
        <v>2</v>
      </c>
      <c r="F551" s="16">
        <v>53.86</v>
      </c>
      <c r="G551" s="14" t="s">
        <v>11</v>
      </c>
      <c r="H551" s="14"/>
      <c r="I551" s="14">
        <v>0.31</v>
      </c>
      <c r="J551" s="17">
        <v>4</v>
      </c>
      <c r="K551" s="5" t="s">
        <v>12</v>
      </c>
      <c r="L551" s="17" t="str">
        <f>VLOOKUP(I551,Güteklasse!$B$4:$C$8,2)</f>
        <v>A</v>
      </c>
      <c r="M551" s="5" t="str">
        <f>VLOOKUP(K551,Händleradressen!$B$3:$E$6,4,0)</f>
        <v>Hamburg</v>
      </c>
      <c r="N551" s="16">
        <f t="shared" si="24"/>
        <v>107.72</v>
      </c>
      <c r="O551" s="16">
        <f t="shared" si="25"/>
        <v>40687.998399999997</v>
      </c>
      <c r="P551" s="16">
        <f t="shared" si="26"/>
        <v>40795.718399999998</v>
      </c>
    </row>
    <row r="552" spans="1:16" x14ac:dyDescent="0.25">
      <c r="A552" s="5" t="s">
        <v>18</v>
      </c>
      <c r="B552" s="5" t="s">
        <v>15</v>
      </c>
      <c r="C552" s="5" t="s">
        <v>19</v>
      </c>
      <c r="D552" s="5" t="s">
        <v>3</v>
      </c>
      <c r="E552" s="15">
        <v>43</v>
      </c>
      <c r="F552" s="16">
        <v>0.46</v>
      </c>
      <c r="G552" s="14"/>
      <c r="H552" s="14"/>
      <c r="I552" s="14">
        <v>0.75</v>
      </c>
      <c r="J552" s="17">
        <v>2</v>
      </c>
      <c r="K552" s="5" t="s">
        <v>4</v>
      </c>
      <c r="L552" s="17" t="str">
        <f>VLOOKUP(I552,Güteklasse!$B$4:$C$8,2)</f>
        <v>D</v>
      </c>
      <c r="M552" s="5" t="str">
        <f>VLOOKUP(K552,Händleradressen!$B$3:$E$6,4,0)</f>
        <v>Köln</v>
      </c>
      <c r="N552" s="16">
        <f t="shared" si="24"/>
        <v>19.78</v>
      </c>
      <c r="O552" s="16">
        <f t="shared" si="25"/>
        <v>7471.3015999999998</v>
      </c>
      <c r="P552" s="16">
        <f t="shared" si="26"/>
        <v>7491.0815999999995</v>
      </c>
    </row>
    <row r="553" spans="1:16" x14ac:dyDescent="0.25">
      <c r="A553" s="5" t="s">
        <v>18</v>
      </c>
      <c r="B553" s="5" t="s">
        <v>1</v>
      </c>
      <c r="C553" s="5" t="s">
        <v>13</v>
      </c>
      <c r="D553" s="5" t="s">
        <v>7</v>
      </c>
      <c r="E553" s="15">
        <v>37</v>
      </c>
      <c r="F553" s="16">
        <v>52.55</v>
      </c>
      <c r="G553" s="14" t="s">
        <v>11</v>
      </c>
      <c r="H553" s="14"/>
      <c r="I553" s="14">
        <v>0.87</v>
      </c>
      <c r="J553" s="17">
        <v>1</v>
      </c>
      <c r="K553" s="5" t="s">
        <v>8</v>
      </c>
      <c r="L553" s="17" t="str">
        <f>VLOOKUP(I553,Güteklasse!$B$4:$C$8,2)</f>
        <v>D</v>
      </c>
      <c r="M553" s="5" t="str">
        <f>VLOOKUP(K553,Händleradressen!$B$3:$E$6,4,0)</f>
        <v>Düsseldorf</v>
      </c>
      <c r="N553" s="16">
        <f t="shared" si="24"/>
        <v>1944.35</v>
      </c>
      <c r="O553" s="16">
        <f t="shared" si="25"/>
        <v>734419.88199999987</v>
      </c>
      <c r="P553" s="16">
        <f t="shared" si="26"/>
        <v>736364.23199999984</v>
      </c>
    </row>
    <row r="554" spans="1:16" x14ac:dyDescent="0.25">
      <c r="A554" s="5" t="s">
        <v>18</v>
      </c>
      <c r="B554" s="5" t="s">
        <v>9</v>
      </c>
      <c r="C554" s="5" t="s">
        <v>2</v>
      </c>
      <c r="D554" s="5" t="s">
        <v>3</v>
      </c>
      <c r="E554" s="15">
        <v>823</v>
      </c>
      <c r="F554" s="16">
        <v>0.21</v>
      </c>
      <c r="G554" s="14" t="s">
        <v>11</v>
      </c>
      <c r="H554" s="14"/>
      <c r="I554" s="14">
        <v>0.62</v>
      </c>
      <c r="J554" s="17">
        <v>4</v>
      </c>
      <c r="K554" s="5" t="s">
        <v>12</v>
      </c>
      <c r="L554" s="17" t="str">
        <f>VLOOKUP(I554,Güteklasse!$B$4:$C$8,2)</f>
        <v>D</v>
      </c>
      <c r="M554" s="5" t="str">
        <f>VLOOKUP(K554,Händleradressen!$B$3:$E$6,4,0)</f>
        <v>Hamburg</v>
      </c>
      <c r="N554" s="16">
        <f t="shared" si="24"/>
        <v>172.82999999999998</v>
      </c>
      <c r="O554" s="16">
        <f t="shared" si="25"/>
        <v>65281.347599999986</v>
      </c>
      <c r="P554" s="16">
        <f t="shared" si="26"/>
        <v>65454.177599999988</v>
      </c>
    </row>
    <row r="555" spans="1:16" x14ac:dyDescent="0.25">
      <c r="A555" s="5" t="s">
        <v>18</v>
      </c>
      <c r="B555" s="5" t="s">
        <v>9</v>
      </c>
      <c r="C555" s="5" t="s">
        <v>6</v>
      </c>
      <c r="D555" s="5" t="s">
        <v>7</v>
      </c>
      <c r="E555" s="15">
        <v>23</v>
      </c>
      <c r="F555" s="16">
        <v>53.68</v>
      </c>
      <c r="G555" s="14" t="s">
        <v>11</v>
      </c>
      <c r="H555" s="14"/>
      <c r="I555" s="14">
        <v>0.67</v>
      </c>
      <c r="J555" s="17">
        <v>5</v>
      </c>
      <c r="K555" s="5" t="s">
        <v>4</v>
      </c>
      <c r="L555" s="17" t="str">
        <f>VLOOKUP(I555,Güteklasse!$B$4:$C$8,2)</f>
        <v>D</v>
      </c>
      <c r="M555" s="5" t="str">
        <f>VLOOKUP(K555,Händleradressen!$B$3:$E$6,4,0)</f>
        <v>Köln</v>
      </c>
      <c r="N555" s="16">
        <f t="shared" si="24"/>
        <v>1234.6400000000001</v>
      </c>
      <c r="O555" s="16">
        <f t="shared" si="25"/>
        <v>466348.22080000001</v>
      </c>
      <c r="P555" s="16">
        <f t="shared" si="26"/>
        <v>467582.86080000002</v>
      </c>
    </row>
    <row r="556" spans="1:16" x14ac:dyDescent="0.25">
      <c r="A556" s="5" t="s">
        <v>18</v>
      </c>
      <c r="B556" s="5" t="s">
        <v>15</v>
      </c>
      <c r="C556" s="5" t="s">
        <v>10</v>
      </c>
      <c r="D556" s="5" t="s">
        <v>3</v>
      </c>
      <c r="E556" s="15">
        <v>828</v>
      </c>
      <c r="F556" s="16">
        <v>0.41</v>
      </c>
      <c r="G556" s="14"/>
      <c r="H556" s="14"/>
      <c r="I556" s="14">
        <v>0.57999999999999996</v>
      </c>
      <c r="J556" s="17">
        <v>4</v>
      </c>
      <c r="K556" s="5" t="s">
        <v>14</v>
      </c>
      <c r="L556" s="17" t="str">
        <f>VLOOKUP(I556,Güteklasse!$B$4:$C$8,2)</f>
        <v>D</v>
      </c>
      <c r="M556" s="5" t="str">
        <f>VLOOKUP(K556,Händleradressen!$B$3:$E$6,4,0)</f>
        <v>München</v>
      </c>
      <c r="N556" s="16">
        <f t="shared" si="24"/>
        <v>339.47999999999996</v>
      </c>
      <c r="O556" s="16">
        <f t="shared" si="25"/>
        <v>128228.38559999998</v>
      </c>
      <c r="P556" s="16">
        <f t="shared" si="26"/>
        <v>128567.86559999998</v>
      </c>
    </row>
    <row r="557" spans="1:16" x14ac:dyDescent="0.25">
      <c r="A557" s="5" t="s">
        <v>18</v>
      </c>
      <c r="B557" s="5" t="s">
        <v>15</v>
      </c>
      <c r="C557" s="5" t="s">
        <v>19</v>
      </c>
      <c r="D557" s="5" t="s">
        <v>7</v>
      </c>
      <c r="E557" s="15">
        <v>23</v>
      </c>
      <c r="F557" s="16">
        <v>48.49</v>
      </c>
      <c r="G557" s="14" t="s">
        <v>11</v>
      </c>
      <c r="H557" s="14" t="s">
        <v>11</v>
      </c>
      <c r="I557" s="14">
        <v>0.91</v>
      </c>
      <c r="J557" s="17">
        <v>3</v>
      </c>
      <c r="K557" s="5" t="s">
        <v>14</v>
      </c>
      <c r="L557" s="17" t="str">
        <f>VLOOKUP(I557,Güteklasse!$B$4:$C$8,2)</f>
        <v>E</v>
      </c>
      <c r="M557" s="5" t="str">
        <f>VLOOKUP(K557,Händleradressen!$B$3:$E$6,4,0)</f>
        <v>München</v>
      </c>
      <c r="N557" s="16">
        <f t="shared" si="24"/>
        <v>1115.27</v>
      </c>
      <c r="O557" s="16">
        <f t="shared" si="25"/>
        <v>421259.78439999995</v>
      </c>
      <c r="P557" s="16">
        <f t="shared" si="26"/>
        <v>422375.05439999996</v>
      </c>
    </row>
    <row r="558" spans="1:16" x14ac:dyDescent="0.25">
      <c r="A558" s="5" t="s">
        <v>18</v>
      </c>
      <c r="B558" s="5" t="s">
        <v>15</v>
      </c>
      <c r="C558" s="5" t="s">
        <v>16</v>
      </c>
      <c r="D558" s="5" t="s">
        <v>3</v>
      </c>
      <c r="E558" s="15">
        <v>249</v>
      </c>
      <c r="F558" s="16">
        <v>0.81</v>
      </c>
      <c r="G558" s="14" t="s">
        <v>11</v>
      </c>
      <c r="H558" s="14"/>
      <c r="I558" s="14">
        <v>0.16</v>
      </c>
      <c r="J558" s="17">
        <v>2</v>
      </c>
      <c r="K558" s="5" t="s">
        <v>12</v>
      </c>
      <c r="L558" s="17" t="str">
        <f>VLOOKUP(I558,Güteklasse!$B$4:$C$8,2)</f>
        <v>A</v>
      </c>
      <c r="M558" s="5" t="str">
        <f>VLOOKUP(K558,Händleradressen!$B$3:$E$6,4,0)</f>
        <v>Hamburg</v>
      </c>
      <c r="N558" s="16">
        <f t="shared" si="24"/>
        <v>201.69000000000003</v>
      </c>
      <c r="O558" s="16">
        <f t="shared" si="25"/>
        <v>76182.346799999999</v>
      </c>
      <c r="P558" s="16">
        <f t="shared" si="26"/>
        <v>76384.036800000002</v>
      </c>
    </row>
    <row r="559" spans="1:16" x14ac:dyDescent="0.25">
      <c r="A559" s="5" t="s">
        <v>18</v>
      </c>
      <c r="B559" s="5" t="s">
        <v>1</v>
      </c>
      <c r="C559" s="5" t="s">
        <v>10</v>
      </c>
      <c r="D559" s="5" t="s">
        <v>7</v>
      </c>
      <c r="E559" s="15">
        <v>27</v>
      </c>
      <c r="F559" s="16">
        <v>50.38</v>
      </c>
      <c r="G559" s="14" t="s">
        <v>11</v>
      </c>
      <c r="H559" s="14"/>
      <c r="I559" s="14">
        <v>0.37</v>
      </c>
      <c r="J559" s="17">
        <v>4</v>
      </c>
      <c r="K559" s="5" t="s">
        <v>4</v>
      </c>
      <c r="L559" s="17" t="str">
        <f>VLOOKUP(I559,Güteklasse!$B$4:$C$8,2)</f>
        <v>B</v>
      </c>
      <c r="M559" s="5" t="str">
        <f>VLOOKUP(K559,Händleradressen!$B$3:$E$6,4,0)</f>
        <v>Köln</v>
      </c>
      <c r="N559" s="16">
        <f t="shared" si="24"/>
        <v>1360.26</v>
      </c>
      <c r="O559" s="16">
        <f t="shared" si="25"/>
        <v>513797.40719999996</v>
      </c>
      <c r="P559" s="16">
        <f t="shared" si="26"/>
        <v>515157.66719999997</v>
      </c>
    </row>
    <row r="560" spans="1:16" x14ac:dyDescent="0.25">
      <c r="A560" s="5" t="s">
        <v>18</v>
      </c>
      <c r="B560" s="5" t="s">
        <v>1</v>
      </c>
      <c r="C560" s="5" t="s">
        <v>10</v>
      </c>
      <c r="D560" s="5" t="s">
        <v>3</v>
      </c>
      <c r="E560" s="15">
        <v>627</v>
      </c>
      <c r="F560" s="16">
        <v>0.09</v>
      </c>
      <c r="G560" s="14" t="s">
        <v>11</v>
      </c>
      <c r="H560" s="14"/>
      <c r="I560" s="14">
        <v>0.82</v>
      </c>
      <c r="J560" s="17">
        <v>3</v>
      </c>
      <c r="K560" s="5" t="s">
        <v>4</v>
      </c>
      <c r="L560" s="17" t="str">
        <f>VLOOKUP(I560,Güteklasse!$B$4:$C$8,2)</f>
        <v>D</v>
      </c>
      <c r="M560" s="5" t="str">
        <f>VLOOKUP(K560,Händleradressen!$B$3:$E$6,4,0)</f>
        <v>Köln</v>
      </c>
      <c r="N560" s="16">
        <f t="shared" si="24"/>
        <v>56.43</v>
      </c>
      <c r="O560" s="16">
        <f t="shared" si="25"/>
        <v>21314.739599999997</v>
      </c>
      <c r="P560" s="16">
        <f t="shared" si="26"/>
        <v>21371.169599999997</v>
      </c>
    </row>
    <row r="561" spans="1:16" x14ac:dyDescent="0.25">
      <c r="A561" s="5" t="s">
        <v>18</v>
      </c>
      <c r="B561" s="5" t="s">
        <v>9</v>
      </c>
      <c r="C561" s="5" t="s">
        <v>13</v>
      </c>
      <c r="D561" s="5" t="s">
        <v>7</v>
      </c>
      <c r="E561" s="15">
        <v>36</v>
      </c>
      <c r="F561" s="16">
        <v>47.58</v>
      </c>
      <c r="G561" s="14" t="s">
        <v>11</v>
      </c>
      <c r="H561" s="14"/>
      <c r="I561" s="14">
        <v>0.4</v>
      </c>
      <c r="J561" s="17">
        <v>1</v>
      </c>
      <c r="K561" s="5" t="s">
        <v>8</v>
      </c>
      <c r="L561" s="17" t="str">
        <f>VLOOKUP(I561,Güteklasse!$B$4:$C$8,2)</f>
        <v>B</v>
      </c>
      <c r="M561" s="5" t="str">
        <f>VLOOKUP(K561,Händleradressen!$B$3:$E$6,4,0)</f>
        <v>Düsseldorf</v>
      </c>
      <c r="N561" s="16">
        <f t="shared" si="24"/>
        <v>1712.8799999999999</v>
      </c>
      <c r="O561" s="16">
        <f t="shared" si="25"/>
        <v>646989.03359999985</v>
      </c>
      <c r="P561" s="16">
        <f t="shared" si="26"/>
        <v>648701.91359999985</v>
      </c>
    </row>
    <row r="562" spans="1:16" x14ac:dyDescent="0.25">
      <c r="A562" s="5" t="s">
        <v>18</v>
      </c>
      <c r="B562" s="5" t="s">
        <v>1</v>
      </c>
      <c r="C562" s="5" t="s">
        <v>13</v>
      </c>
      <c r="D562" s="5" t="s">
        <v>3</v>
      </c>
      <c r="E562" s="15">
        <v>58</v>
      </c>
      <c r="F562" s="16">
        <v>0.28000000000000003</v>
      </c>
      <c r="G562" s="14" t="s">
        <v>11</v>
      </c>
      <c r="H562" s="14"/>
      <c r="I562" s="14">
        <v>0.32</v>
      </c>
      <c r="J562" s="17">
        <v>3</v>
      </c>
      <c r="K562" s="5" t="s">
        <v>8</v>
      </c>
      <c r="L562" s="17" t="str">
        <f>VLOOKUP(I562,Güteklasse!$B$4:$C$8,2)</f>
        <v>A</v>
      </c>
      <c r="M562" s="5" t="str">
        <f>VLOOKUP(K562,Händleradressen!$B$3:$E$6,4,0)</f>
        <v>Düsseldorf</v>
      </c>
      <c r="N562" s="16">
        <f t="shared" si="24"/>
        <v>16.240000000000002</v>
      </c>
      <c r="O562" s="16">
        <f t="shared" si="25"/>
        <v>6134.1728000000003</v>
      </c>
      <c r="P562" s="16">
        <f t="shared" si="26"/>
        <v>6150.4128000000001</v>
      </c>
    </row>
    <row r="563" spans="1:16" x14ac:dyDescent="0.25">
      <c r="A563" s="5" t="s">
        <v>18</v>
      </c>
      <c r="B563" s="5" t="s">
        <v>5</v>
      </c>
      <c r="C563" s="5" t="s">
        <v>19</v>
      </c>
      <c r="D563" s="5" t="s">
        <v>7</v>
      </c>
      <c r="E563" s="15">
        <v>48</v>
      </c>
      <c r="F563" s="16">
        <v>48.27</v>
      </c>
      <c r="G563" s="14" t="s">
        <v>11</v>
      </c>
      <c r="H563" s="14" t="s">
        <v>11</v>
      </c>
      <c r="I563" s="14">
        <v>0.25</v>
      </c>
      <c r="J563" s="17">
        <v>2</v>
      </c>
      <c r="K563" s="5" t="s">
        <v>14</v>
      </c>
      <c r="L563" s="17" t="str">
        <f>VLOOKUP(I563,Güteklasse!$B$4:$C$8,2)</f>
        <v>A</v>
      </c>
      <c r="M563" s="5" t="str">
        <f>VLOOKUP(K563,Händleradressen!$B$3:$E$6,4,0)</f>
        <v>München</v>
      </c>
      <c r="N563" s="16">
        <f t="shared" si="24"/>
        <v>2316.96</v>
      </c>
      <c r="O563" s="16">
        <f t="shared" si="25"/>
        <v>875162.13119999995</v>
      </c>
      <c r="P563" s="16">
        <f t="shared" si="26"/>
        <v>877479.09119999991</v>
      </c>
    </row>
    <row r="564" spans="1:16" x14ac:dyDescent="0.25">
      <c r="A564" s="5" t="s">
        <v>18</v>
      </c>
      <c r="B564" s="5" t="s">
        <v>15</v>
      </c>
      <c r="C564" s="5" t="s">
        <v>19</v>
      </c>
      <c r="D564" s="5" t="s">
        <v>3</v>
      </c>
      <c r="E564" s="15">
        <v>648</v>
      </c>
      <c r="F564" s="16">
        <v>0.36</v>
      </c>
      <c r="G564" s="14" t="s">
        <v>11</v>
      </c>
      <c r="H564" s="14"/>
      <c r="I564" s="14">
        <v>0.27</v>
      </c>
      <c r="J564" s="17">
        <v>4</v>
      </c>
      <c r="K564" s="5" t="s">
        <v>12</v>
      </c>
      <c r="L564" s="17" t="str">
        <f>VLOOKUP(I564,Güteklasse!$B$4:$C$8,2)</f>
        <v>A</v>
      </c>
      <c r="M564" s="5" t="str">
        <f>VLOOKUP(K564,Händleradressen!$B$3:$E$6,4,0)</f>
        <v>Hamburg</v>
      </c>
      <c r="N564" s="16">
        <f t="shared" si="24"/>
        <v>233.28</v>
      </c>
      <c r="O564" s="16">
        <f t="shared" si="25"/>
        <v>88114.521599999993</v>
      </c>
      <c r="P564" s="16">
        <f t="shared" si="26"/>
        <v>88347.801599999992</v>
      </c>
    </row>
    <row r="565" spans="1:16" x14ac:dyDescent="0.25">
      <c r="A565" s="5" t="s">
        <v>18</v>
      </c>
      <c r="B565" s="5" t="s">
        <v>9</v>
      </c>
      <c r="C565" s="5" t="s">
        <v>13</v>
      </c>
      <c r="D565" s="5" t="s">
        <v>7</v>
      </c>
      <c r="E565" s="15">
        <v>18</v>
      </c>
      <c r="F565" s="16">
        <v>48.27</v>
      </c>
      <c r="G565" s="14" t="s">
        <v>11</v>
      </c>
      <c r="H565" s="14" t="s">
        <v>11</v>
      </c>
      <c r="I565" s="14">
        <v>1</v>
      </c>
      <c r="J565" s="17">
        <v>2</v>
      </c>
      <c r="K565" s="5" t="s">
        <v>12</v>
      </c>
      <c r="L565" s="17" t="str">
        <f>VLOOKUP(I565,Güteklasse!$B$4:$C$8,2)</f>
        <v>E</v>
      </c>
      <c r="M565" s="5" t="str">
        <f>VLOOKUP(K565,Händleradressen!$B$3:$E$6,4,0)</f>
        <v>Hamburg</v>
      </c>
      <c r="N565" s="16">
        <f t="shared" si="24"/>
        <v>868.86</v>
      </c>
      <c r="O565" s="16">
        <f t="shared" si="25"/>
        <v>328185.79920000001</v>
      </c>
      <c r="P565" s="16">
        <f t="shared" si="26"/>
        <v>329054.65919999999</v>
      </c>
    </row>
    <row r="566" spans="1:16" x14ac:dyDescent="0.25">
      <c r="A566" s="5" t="s">
        <v>18</v>
      </c>
      <c r="B566" s="5" t="s">
        <v>1</v>
      </c>
      <c r="C566" s="5" t="s">
        <v>19</v>
      </c>
      <c r="D566" s="5" t="s">
        <v>3</v>
      </c>
      <c r="E566" s="15">
        <v>215</v>
      </c>
      <c r="F566" s="16">
        <v>0.21</v>
      </c>
      <c r="G566" s="14" t="s">
        <v>11</v>
      </c>
      <c r="H566" s="14"/>
      <c r="I566" s="14">
        <v>0.93</v>
      </c>
      <c r="J566" s="17">
        <v>1</v>
      </c>
      <c r="K566" s="5" t="s">
        <v>8</v>
      </c>
      <c r="L566" s="17" t="str">
        <f>VLOOKUP(I566,Güteklasse!$B$4:$C$8,2)</f>
        <v>E</v>
      </c>
      <c r="M566" s="5" t="str">
        <f>VLOOKUP(K566,Händleradressen!$B$3:$E$6,4,0)</f>
        <v>Düsseldorf</v>
      </c>
      <c r="N566" s="16">
        <f t="shared" si="24"/>
        <v>45.15</v>
      </c>
      <c r="O566" s="16">
        <f t="shared" si="25"/>
        <v>17054.057999999997</v>
      </c>
      <c r="P566" s="16">
        <f t="shared" si="26"/>
        <v>17099.207999999999</v>
      </c>
    </row>
    <row r="567" spans="1:16" x14ac:dyDescent="0.25">
      <c r="A567" s="5" t="s">
        <v>18</v>
      </c>
      <c r="B567" s="5" t="s">
        <v>9</v>
      </c>
      <c r="C567" s="5" t="s">
        <v>19</v>
      </c>
      <c r="D567" s="5" t="s">
        <v>7</v>
      </c>
      <c r="E567" s="15">
        <v>21</v>
      </c>
      <c r="F567" s="16">
        <v>51.17</v>
      </c>
      <c r="G567" s="14" t="s">
        <v>11</v>
      </c>
      <c r="H567" s="14" t="s">
        <v>11</v>
      </c>
      <c r="I567" s="14">
        <v>0.46</v>
      </c>
      <c r="J567" s="17">
        <v>4</v>
      </c>
      <c r="K567" s="5" t="s">
        <v>12</v>
      </c>
      <c r="L567" s="17" t="str">
        <f>VLOOKUP(I567,Güteklasse!$B$4:$C$8,2)</f>
        <v>C</v>
      </c>
      <c r="M567" s="5" t="str">
        <f>VLOOKUP(K567,Händleradressen!$B$3:$E$6,4,0)</f>
        <v>Hamburg</v>
      </c>
      <c r="N567" s="16">
        <f t="shared" si="24"/>
        <v>1074.57</v>
      </c>
      <c r="O567" s="16">
        <f t="shared" si="25"/>
        <v>405886.58039999992</v>
      </c>
      <c r="P567" s="16">
        <f t="shared" si="26"/>
        <v>406961.15039999993</v>
      </c>
    </row>
    <row r="568" spans="1:16" x14ac:dyDescent="0.25">
      <c r="A568" s="5" t="s">
        <v>18</v>
      </c>
      <c r="B568" s="5" t="s">
        <v>15</v>
      </c>
      <c r="C568" s="5" t="s">
        <v>19</v>
      </c>
      <c r="D568" s="5" t="s">
        <v>3</v>
      </c>
      <c r="E568" s="15">
        <v>241</v>
      </c>
      <c r="F568" s="16">
        <v>0.69</v>
      </c>
      <c r="G568" s="14" t="s">
        <v>11</v>
      </c>
      <c r="H568" s="14"/>
      <c r="I568" s="14">
        <v>0.81</v>
      </c>
      <c r="J568" s="17">
        <v>5</v>
      </c>
      <c r="K568" s="5" t="s">
        <v>4</v>
      </c>
      <c r="L568" s="17" t="str">
        <f>VLOOKUP(I568,Güteklasse!$B$4:$C$8,2)</f>
        <v>D</v>
      </c>
      <c r="M568" s="5" t="str">
        <f>VLOOKUP(K568,Händleradressen!$B$3:$E$6,4,0)</f>
        <v>Köln</v>
      </c>
      <c r="N568" s="16">
        <f t="shared" si="24"/>
        <v>166.29</v>
      </c>
      <c r="O568" s="16">
        <f t="shared" si="25"/>
        <v>62811.058799999992</v>
      </c>
      <c r="P568" s="16">
        <f t="shared" si="26"/>
        <v>62977.348799999992</v>
      </c>
    </row>
    <row r="569" spans="1:16" x14ac:dyDescent="0.25">
      <c r="A569" s="5" t="s">
        <v>18</v>
      </c>
      <c r="B569" s="5" t="s">
        <v>5</v>
      </c>
      <c r="C569" s="5" t="s">
        <v>13</v>
      </c>
      <c r="D569" s="5" t="s">
        <v>7</v>
      </c>
      <c r="E569" s="15">
        <v>29</v>
      </c>
      <c r="F569" s="16">
        <v>51.03</v>
      </c>
      <c r="G569" s="14"/>
      <c r="H569" s="14" t="s">
        <v>11</v>
      </c>
      <c r="I569" s="14">
        <v>0.13</v>
      </c>
      <c r="J569" s="17">
        <v>4</v>
      </c>
      <c r="K569" s="5" t="s">
        <v>8</v>
      </c>
      <c r="L569" s="17" t="str">
        <f>VLOOKUP(I569,Güteklasse!$B$4:$C$8,2)</f>
        <v>A</v>
      </c>
      <c r="M569" s="5" t="str">
        <f>VLOOKUP(K569,Händleradressen!$B$3:$E$6,4,0)</f>
        <v>Düsseldorf</v>
      </c>
      <c r="N569" s="16">
        <f t="shared" si="24"/>
        <v>1479.8700000000001</v>
      </c>
      <c r="O569" s="16">
        <f t="shared" si="25"/>
        <v>558976.49639999995</v>
      </c>
      <c r="P569" s="16">
        <f t="shared" si="26"/>
        <v>560456.36639999994</v>
      </c>
    </row>
    <row r="570" spans="1:16" x14ac:dyDescent="0.25">
      <c r="A570" s="5" t="s">
        <v>18</v>
      </c>
      <c r="B570" s="5" t="s">
        <v>9</v>
      </c>
      <c r="C570" s="5" t="s">
        <v>19</v>
      </c>
      <c r="D570" s="5" t="s">
        <v>3</v>
      </c>
      <c r="E570" s="15">
        <v>79</v>
      </c>
      <c r="F570" s="16">
        <v>0.04</v>
      </c>
      <c r="G570" s="14" t="s">
        <v>11</v>
      </c>
      <c r="H570" s="14"/>
      <c r="I570" s="14">
        <v>0.53</v>
      </c>
      <c r="J570" s="17">
        <v>3</v>
      </c>
      <c r="K570" s="5" t="s">
        <v>8</v>
      </c>
      <c r="L570" s="17" t="str">
        <f>VLOOKUP(I570,Güteklasse!$B$4:$C$8,2)</f>
        <v>C</v>
      </c>
      <c r="M570" s="5" t="str">
        <f>VLOOKUP(K570,Händleradressen!$B$3:$E$6,4,0)</f>
        <v>Düsseldorf</v>
      </c>
      <c r="N570" s="16">
        <f t="shared" si="24"/>
        <v>3.16</v>
      </c>
      <c r="O570" s="16">
        <f t="shared" si="25"/>
        <v>1193.5952</v>
      </c>
      <c r="P570" s="16">
        <f t="shared" si="26"/>
        <v>1196.7552000000001</v>
      </c>
    </row>
    <row r="571" spans="1:16" x14ac:dyDescent="0.25">
      <c r="A571" s="5" t="s">
        <v>18</v>
      </c>
      <c r="B571" s="5" t="s">
        <v>1</v>
      </c>
      <c r="C571" s="5" t="s">
        <v>13</v>
      </c>
      <c r="D571" s="5" t="s">
        <v>7</v>
      </c>
      <c r="E571" s="15">
        <v>8</v>
      </c>
      <c r="F571" s="16">
        <v>47.46</v>
      </c>
      <c r="G571" s="14" t="s">
        <v>11</v>
      </c>
      <c r="H571" s="14" t="s">
        <v>11</v>
      </c>
      <c r="I571" s="14">
        <v>0.9</v>
      </c>
      <c r="J571" s="17">
        <v>2</v>
      </c>
      <c r="K571" s="5" t="s">
        <v>4</v>
      </c>
      <c r="L571" s="17" t="str">
        <f>VLOOKUP(I571,Güteklasse!$B$4:$C$8,2)</f>
        <v>D</v>
      </c>
      <c r="M571" s="5" t="str">
        <f>VLOOKUP(K571,Händleradressen!$B$3:$E$6,4,0)</f>
        <v>Köln</v>
      </c>
      <c r="N571" s="16">
        <f t="shared" si="24"/>
        <v>379.68</v>
      </c>
      <c r="O571" s="16">
        <f t="shared" si="25"/>
        <v>143412.72959999999</v>
      </c>
      <c r="P571" s="16">
        <f t="shared" si="26"/>
        <v>143792.40959999998</v>
      </c>
    </row>
    <row r="572" spans="1:16" x14ac:dyDescent="0.25">
      <c r="A572" s="5" t="s">
        <v>18</v>
      </c>
      <c r="B572" s="5" t="s">
        <v>15</v>
      </c>
      <c r="C572" s="5" t="s">
        <v>2</v>
      </c>
      <c r="D572" s="5" t="s">
        <v>3</v>
      </c>
      <c r="E572" s="15">
        <v>399</v>
      </c>
      <c r="F572" s="16">
        <v>0.57999999999999996</v>
      </c>
      <c r="G572" s="14" t="s">
        <v>11</v>
      </c>
      <c r="H572" s="14"/>
      <c r="I572" s="14">
        <v>0.04</v>
      </c>
      <c r="J572" s="17">
        <v>4</v>
      </c>
      <c r="K572" s="5" t="s">
        <v>12</v>
      </c>
      <c r="L572" s="17" t="str">
        <f>VLOOKUP(I572,Güteklasse!$B$4:$C$8,2)</f>
        <v>A</v>
      </c>
      <c r="M572" s="5" t="str">
        <f>VLOOKUP(K572,Händleradressen!$B$3:$E$6,4,0)</f>
        <v>Hamburg</v>
      </c>
      <c r="N572" s="16">
        <f t="shared" si="24"/>
        <v>231.42</v>
      </c>
      <c r="O572" s="16">
        <f t="shared" si="25"/>
        <v>87411.962399999989</v>
      </c>
      <c r="P572" s="16">
        <f t="shared" si="26"/>
        <v>87643.382399999988</v>
      </c>
    </row>
    <row r="573" spans="1:16" x14ac:dyDescent="0.25">
      <c r="A573" s="5" t="s">
        <v>18</v>
      </c>
      <c r="B573" s="5" t="s">
        <v>1</v>
      </c>
      <c r="C573" s="5" t="s">
        <v>6</v>
      </c>
      <c r="D573" s="5" t="s">
        <v>7</v>
      </c>
      <c r="E573" s="15">
        <v>14</v>
      </c>
      <c r="F573" s="16">
        <v>53.36</v>
      </c>
      <c r="G573" s="14" t="s">
        <v>11</v>
      </c>
      <c r="H573" s="14" t="s">
        <v>11</v>
      </c>
      <c r="I573" s="14">
        <v>0.05</v>
      </c>
      <c r="J573" s="17">
        <v>3</v>
      </c>
      <c r="K573" s="5" t="s">
        <v>14</v>
      </c>
      <c r="L573" s="17" t="str">
        <f>VLOOKUP(I573,Güteklasse!$B$4:$C$8,2)</f>
        <v>A</v>
      </c>
      <c r="M573" s="5" t="str">
        <f>VLOOKUP(K573,Händleradressen!$B$3:$E$6,4,0)</f>
        <v>München</v>
      </c>
      <c r="N573" s="16">
        <f t="shared" si="24"/>
        <v>747.04</v>
      </c>
      <c r="O573" s="16">
        <f t="shared" si="25"/>
        <v>282171.94879999995</v>
      </c>
      <c r="P573" s="16">
        <f t="shared" si="26"/>
        <v>282918.98879999993</v>
      </c>
    </row>
    <row r="574" spans="1:16" x14ac:dyDescent="0.25">
      <c r="A574" s="5" t="s">
        <v>18</v>
      </c>
      <c r="B574" s="5" t="s">
        <v>9</v>
      </c>
      <c r="C574" s="5" t="s">
        <v>10</v>
      </c>
      <c r="D574" s="5" t="s">
        <v>3</v>
      </c>
      <c r="E574" s="15">
        <v>898</v>
      </c>
      <c r="F574" s="16">
        <v>0.53</v>
      </c>
      <c r="G574" s="14" t="s">
        <v>11</v>
      </c>
      <c r="H574" s="14"/>
      <c r="I574" s="14">
        <v>0.19</v>
      </c>
      <c r="J574" s="17">
        <v>1</v>
      </c>
      <c r="K574" s="5" t="s">
        <v>14</v>
      </c>
      <c r="L574" s="17" t="str">
        <f>VLOOKUP(I574,Güteklasse!$B$4:$C$8,2)</f>
        <v>A</v>
      </c>
      <c r="M574" s="5" t="str">
        <f>VLOOKUP(K574,Händleradressen!$B$3:$E$6,4,0)</f>
        <v>München</v>
      </c>
      <c r="N574" s="16">
        <f t="shared" si="24"/>
        <v>475.94</v>
      </c>
      <c r="O574" s="16">
        <f t="shared" si="25"/>
        <v>179772.05679999999</v>
      </c>
      <c r="P574" s="16">
        <f t="shared" si="26"/>
        <v>180247.99679999999</v>
      </c>
    </row>
    <row r="575" spans="1:16" x14ac:dyDescent="0.25">
      <c r="A575" s="5" t="s">
        <v>18</v>
      </c>
      <c r="B575" s="5" t="s">
        <v>9</v>
      </c>
      <c r="C575" s="5" t="s">
        <v>19</v>
      </c>
      <c r="D575" s="5" t="s">
        <v>7</v>
      </c>
      <c r="E575" s="15">
        <v>19</v>
      </c>
      <c r="F575" s="16">
        <v>45.03</v>
      </c>
      <c r="G575" s="14" t="s">
        <v>11</v>
      </c>
      <c r="H575" s="14"/>
      <c r="I575" s="14">
        <v>0.93</v>
      </c>
      <c r="J575" s="17">
        <v>3</v>
      </c>
      <c r="K575" s="5" t="s">
        <v>4</v>
      </c>
      <c r="L575" s="17" t="str">
        <f>VLOOKUP(I575,Güteklasse!$B$4:$C$8,2)</f>
        <v>E</v>
      </c>
      <c r="M575" s="5" t="str">
        <f>VLOOKUP(K575,Händleradressen!$B$3:$E$6,4,0)</f>
        <v>Köln</v>
      </c>
      <c r="N575" s="16">
        <f t="shared" si="24"/>
        <v>855.57</v>
      </c>
      <c r="O575" s="16">
        <f t="shared" si="25"/>
        <v>323165.90039999998</v>
      </c>
      <c r="P575" s="16">
        <f t="shared" si="26"/>
        <v>324021.47039999999</v>
      </c>
    </row>
    <row r="576" spans="1:16" x14ac:dyDescent="0.25">
      <c r="A576" s="5" t="s">
        <v>18</v>
      </c>
      <c r="B576" s="5" t="s">
        <v>15</v>
      </c>
      <c r="C576" s="5" t="s">
        <v>16</v>
      </c>
      <c r="D576" s="5" t="s">
        <v>3</v>
      </c>
      <c r="E576" s="15">
        <v>251</v>
      </c>
      <c r="F576" s="16">
        <v>0.16</v>
      </c>
      <c r="G576" s="14" t="s">
        <v>11</v>
      </c>
      <c r="H576" s="14"/>
      <c r="I576" s="14">
        <v>0.18</v>
      </c>
      <c r="J576" s="17">
        <v>2</v>
      </c>
      <c r="K576" s="5" t="s">
        <v>8</v>
      </c>
      <c r="L576" s="17" t="str">
        <f>VLOOKUP(I576,Güteklasse!$B$4:$C$8,2)</f>
        <v>A</v>
      </c>
      <c r="M576" s="5" t="str">
        <f>VLOOKUP(K576,Händleradressen!$B$3:$E$6,4,0)</f>
        <v>Düsseldorf</v>
      </c>
      <c r="N576" s="16">
        <f t="shared" si="24"/>
        <v>40.160000000000004</v>
      </c>
      <c r="O576" s="16">
        <f t="shared" si="25"/>
        <v>15169.235200000001</v>
      </c>
      <c r="P576" s="16">
        <f t="shared" si="26"/>
        <v>15209.395200000001</v>
      </c>
    </row>
    <row r="577" spans="1:16" x14ac:dyDescent="0.25">
      <c r="A577" s="5" t="s">
        <v>18</v>
      </c>
      <c r="B577" s="5" t="s">
        <v>15</v>
      </c>
      <c r="C577" s="5" t="s">
        <v>10</v>
      </c>
      <c r="D577" s="5" t="s">
        <v>7</v>
      </c>
      <c r="E577" s="15">
        <v>32</v>
      </c>
      <c r="F577" s="16">
        <v>54.81</v>
      </c>
      <c r="G577" s="14" t="s">
        <v>11</v>
      </c>
      <c r="H577" s="14" t="s">
        <v>11</v>
      </c>
      <c r="I577" s="14">
        <v>0.16</v>
      </c>
      <c r="J577" s="17">
        <v>4</v>
      </c>
      <c r="K577" s="5" t="s">
        <v>12</v>
      </c>
      <c r="L577" s="17" t="str">
        <f>VLOOKUP(I577,Güteklasse!$B$4:$C$8,2)</f>
        <v>A</v>
      </c>
      <c r="M577" s="5" t="str">
        <f>VLOOKUP(K577,Händleradressen!$B$3:$E$6,4,0)</f>
        <v>Hamburg</v>
      </c>
      <c r="N577" s="16">
        <f t="shared" ref="N577:N596" si="27">E577*F577</f>
        <v>1753.92</v>
      </c>
      <c r="O577" s="16">
        <f t="shared" ref="O577:O596" si="28">N577*$N$1</f>
        <v>662490.66240000003</v>
      </c>
      <c r="P577" s="16">
        <f t="shared" ref="P577:P596" si="29">N577+O577</f>
        <v>664244.58240000007</v>
      </c>
    </row>
    <row r="578" spans="1:16" x14ac:dyDescent="0.25">
      <c r="A578" s="5" t="s">
        <v>18</v>
      </c>
      <c r="B578" s="5" t="s">
        <v>15</v>
      </c>
      <c r="C578" s="5" t="s">
        <v>10</v>
      </c>
      <c r="D578" s="5" t="s">
        <v>3</v>
      </c>
      <c r="E578" s="15">
        <v>312</v>
      </c>
      <c r="F578" s="16">
        <v>0.24</v>
      </c>
      <c r="G578" s="14"/>
      <c r="H578" s="14"/>
      <c r="I578" s="14">
        <v>0.5</v>
      </c>
      <c r="J578" s="17">
        <v>2</v>
      </c>
      <c r="K578" s="5" t="s">
        <v>14</v>
      </c>
      <c r="L578" s="17" t="str">
        <f>VLOOKUP(I578,Güteklasse!$B$4:$C$8,2)</f>
        <v>C</v>
      </c>
      <c r="M578" s="5" t="str">
        <f>VLOOKUP(K578,Händleradressen!$B$3:$E$6,4,0)</f>
        <v>München</v>
      </c>
      <c r="N578" s="16">
        <f t="shared" si="27"/>
        <v>74.88</v>
      </c>
      <c r="O578" s="16">
        <f t="shared" si="28"/>
        <v>28283.673599999995</v>
      </c>
      <c r="P578" s="16">
        <f t="shared" si="29"/>
        <v>28358.553599999996</v>
      </c>
    </row>
    <row r="579" spans="1:16" x14ac:dyDescent="0.25">
      <c r="A579" s="5" t="s">
        <v>18</v>
      </c>
      <c r="B579" s="5" t="s">
        <v>1</v>
      </c>
      <c r="C579" s="5" t="s">
        <v>13</v>
      </c>
      <c r="D579" s="5" t="s">
        <v>7</v>
      </c>
      <c r="E579" s="15">
        <v>44</v>
      </c>
      <c r="F579" s="16">
        <v>46.3</v>
      </c>
      <c r="G579" s="14" t="s">
        <v>11</v>
      </c>
      <c r="H579" s="14" t="s">
        <v>11</v>
      </c>
      <c r="I579" s="14">
        <v>0.34</v>
      </c>
      <c r="J579" s="17">
        <v>1</v>
      </c>
      <c r="K579" s="5" t="s">
        <v>4</v>
      </c>
      <c r="L579" s="17" t="str">
        <f>VLOOKUP(I579,Güteklasse!$B$4:$C$8,2)</f>
        <v>B</v>
      </c>
      <c r="M579" s="5" t="str">
        <f>VLOOKUP(K579,Händleradressen!$B$3:$E$6,4,0)</f>
        <v>Köln</v>
      </c>
      <c r="N579" s="16">
        <f t="shared" si="27"/>
        <v>2037.1999999999998</v>
      </c>
      <c r="O579" s="16">
        <f t="shared" si="28"/>
        <v>769491.18399999989</v>
      </c>
      <c r="P579" s="16">
        <f t="shared" si="29"/>
        <v>771528.38399999985</v>
      </c>
    </row>
    <row r="580" spans="1:16" x14ac:dyDescent="0.25">
      <c r="A580" s="5" t="s">
        <v>18</v>
      </c>
      <c r="B580" s="5" t="s">
        <v>1</v>
      </c>
      <c r="C580" s="5" t="s">
        <v>13</v>
      </c>
      <c r="D580" s="5" t="s">
        <v>3</v>
      </c>
      <c r="E580" s="15">
        <v>570</v>
      </c>
      <c r="F580" s="16">
        <v>0.61</v>
      </c>
      <c r="G580" s="14" t="s">
        <v>11</v>
      </c>
      <c r="H580" s="14"/>
      <c r="I580" s="14">
        <v>0.21</v>
      </c>
      <c r="J580" s="17">
        <v>4</v>
      </c>
      <c r="K580" s="5" t="s">
        <v>4</v>
      </c>
      <c r="L580" s="17" t="str">
        <f>VLOOKUP(I580,Güteklasse!$B$4:$C$8,2)</f>
        <v>A</v>
      </c>
      <c r="M580" s="5" t="str">
        <f>VLOOKUP(K580,Händleradressen!$B$3:$E$6,4,0)</f>
        <v>Köln</v>
      </c>
      <c r="N580" s="16">
        <f t="shared" si="27"/>
        <v>347.7</v>
      </c>
      <c r="O580" s="16">
        <f t="shared" si="28"/>
        <v>131333.24399999998</v>
      </c>
      <c r="P580" s="16">
        <f t="shared" si="29"/>
        <v>131680.94399999999</v>
      </c>
    </row>
    <row r="581" spans="1:16" x14ac:dyDescent="0.25">
      <c r="A581" s="5" t="s">
        <v>18</v>
      </c>
      <c r="B581" s="5" t="s">
        <v>9</v>
      </c>
      <c r="C581" s="5" t="s">
        <v>19</v>
      </c>
      <c r="D581" s="5" t="s">
        <v>7</v>
      </c>
      <c r="E581" s="15">
        <v>31</v>
      </c>
      <c r="F581" s="16">
        <v>51.94</v>
      </c>
      <c r="G581" s="14" t="s">
        <v>11</v>
      </c>
      <c r="H581" s="14"/>
      <c r="I581" s="14">
        <v>0.6</v>
      </c>
      <c r="J581" s="17">
        <v>5</v>
      </c>
      <c r="K581" s="5" t="s">
        <v>8</v>
      </c>
      <c r="L581" s="17" t="str">
        <f>VLOOKUP(I581,Güteklasse!$B$4:$C$8,2)</f>
        <v>D</v>
      </c>
      <c r="M581" s="5" t="str">
        <f>VLOOKUP(K581,Händleradressen!$B$3:$E$6,4,0)</f>
        <v>Düsseldorf</v>
      </c>
      <c r="N581" s="16">
        <f t="shared" si="27"/>
        <v>1610.1399999999999</v>
      </c>
      <c r="O581" s="16">
        <f t="shared" si="28"/>
        <v>608182.08079999988</v>
      </c>
      <c r="P581" s="16">
        <f t="shared" si="29"/>
        <v>609792.22079999989</v>
      </c>
    </row>
    <row r="582" spans="1:16" x14ac:dyDescent="0.25">
      <c r="A582" s="5" t="s">
        <v>18</v>
      </c>
      <c r="B582" s="5" t="s">
        <v>1</v>
      </c>
      <c r="C582" s="5" t="s">
        <v>19</v>
      </c>
      <c r="D582" s="5" t="s">
        <v>3</v>
      </c>
      <c r="E582" s="15">
        <v>850</v>
      </c>
      <c r="F582" s="16">
        <v>0.1</v>
      </c>
      <c r="G582" s="14"/>
      <c r="H582" s="14"/>
      <c r="I582" s="14">
        <v>0.85</v>
      </c>
      <c r="J582" s="17">
        <v>4</v>
      </c>
      <c r="K582" s="5" t="s">
        <v>8</v>
      </c>
      <c r="L582" s="17" t="str">
        <f>VLOOKUP(I582,Güteklasse!$B$4:$C$8,2)</f>
        <v>D</v>
      </c>
      <c r="M582" s="5" t="str">
        <f>VLOOKUP(K582,Händleradressen!$B$3:$E$6,4,0)</f>
        <v>Düsseldorf</v>
      </c>
      <c r="N582" s="16">
        <f t="shared" si="27"/>
        <v>85</v>
      </c>
      <c r="O582" s="16">
        <f t="shared" si="28"/>
        <v>32106.199999999997</v>
      </c>
      <c r="P582" s="16">
        <f t="shared" si="29"/>
        <v>32191.199999999997</v>
      </c>
    </row>
    <row r="583" spans="1:16" x14ac:dyDescent="0.25">
      <c r="A583" s="5" t="s">
        <v>18</v>
      </c>
      <c r="B583" s="5" t="s">
        <v>5</v>
      </c>
      <c r="C583" s="5" t="s">
        <v>13</v>
      </c>
      <c r="D583" s="5" t="s">
        <v>7</v>
      </c>
      <c r="E583" s="15">
        <v>20</v>
      </c>
      <c r="F583" s="16">
        <v>53.23</v>
      </c>
      <c r="G583" s="14" t="s">
        <v>11</v>
      </c>
      <c r="H583" s="14" t="s">
        <v>11</v>
      </c>
      <c r="I583" s="14">
        <v>0.51</v>
      </c>
      <c r="J583" s="17">
        <v>3</v>
      </c>
      <c r="K583" s="5" t="s">
        <v>12</v>
      </c>
      <c r="L583" s="17" t="str">
        <f>VLOOKUP(I583,Güteklasse!$B$4:$C$8,2)</f>
        <v>C</v>
      </c>
      <c r="M583" s="5" t="str">
        <f>VLOOKUP(K583,Händleradressen!$B$3:$E$6,4,0)</f>
        <v>Hamburg</v>
      </c>
      <c r="N583" s="16">
        <f t="shared" si="27"/>
        <v>1064.5999999999999</v>
      </c>
      <c r="O583" s="16">
        <f t="shared" si="28"/>
        <v>402120.71199999994</v>
      </c>
      <c r="P583" s="16">
        <f t="shared" si="29"/>
        <v>403185.31199999992</v>
      </c>
    </row>
    <row r="584" spans="1:16" x14ac:dyDescent="0.25">
      <c r="A584" s="5" t="s">
        <v>18</v>
      </c>
      <c r="B584" s="5" t="s">
        <v>15</v>
      </c>
      <c r="C584" s="5" t="s">
        <v>19</v>
      </c>
      <c r="D584" s="5" t="s">
        <v>3</v>
      </c>
      <c r="E584" s="15">
        <v>268</v>
      </c>
      <c r="F584" s="16">
        <v>0.68</v>
      </c>
      <c r="G584" s="14" t="s">
        <v>11</v>
      </c>
      <c r="H584" s="14"/>
      <c r="I584" s="14">
        <v>0.24</v>
      </c>
      <c r="J584" s="17">
        <v>2</v>
      </c>
      <c r="K584" s="5" t="s">
        <v>4</v>
      </c>
      <c r="L584" s="17" t="str">
        <f>VLOOKUP(I584,Güteklasse!$B$4:$C$8,2)</f>
        <v>A</v>
      </c>
      <c r="M584" s="5" t="str">
        <f>VLOOKUP(K584,Händleradressen!$B$3:$E$6,4,0)</f>
        <v>Köln</v>
      </c>
      <c r="N584" s="16">
        <f t="shared" si="27"/>
        <v>182.24</v>
      </c>
      <c r="O584" s="16">
        <f t="shared" si="28"/>
        <v>68835.692800000004</v>
      </c>
      <c r="P584" s="16">
        <f t="shared" si="29"/>
        <v>69017.93280000001</v>
      </c>
    </row>
    <row r="585" spans="1:16" x14ac:dyDescent="0.25">
      <c r="A585" s="5" t="s">
        <v>18</v>
      </c>
      <c r="B585" s="5" t="s">
        <v>9</v>
      </c>
      <c r="C585" s="5" t="s">
        <v>19</v>
      </c>
      <c r="D585" s="5" t="s">
        <v>7</v>
      </c>
      <c r="E585" s="15">
        <v>20</v>
      </c>
      <c r="F585" s="16">
        <v>53.34</v>
      </c>
      <c r="G585" s="14" t="s">
        <v>11</v>
      </c>
      <c r="H585" s="14" t="s">
        <v>11</v>
      </c>
      <c r="I585" s="14">
        <v>0.08</v>
      </c>
      <c r="J585" s="17">
        <v>4</v>
      </c>
      <c r="K585" s="5" t="s">
        <v>12</v>
      </c>
      <c r="L585" s="17" t="str">
        <f>VLOOKUP(I585,Güteklasse!$B$4:$C$8,2)</f>
        <v>A</v>
      </c>
      <c r="M585" s="5" t="str">
        <f>VLOOKUP(K585,Händleradressen!$B$3:$E$6,4,0)</f>
        <v>Hamburg</v>
      </c>
      <c r="N585" s="16">
        <f t="shared" si="27"/>
        <v>1066.8000000000002</v>
      </c>
      <c r="O585" s="16">
        <f t="shared" si="28"/>
        <v>402951.69600000005</v>
      </c>
      <c r="P585" s="16">
        <f t="shared" si="29"/>
        <v>404018.49600000004</v>
      </c>
    </row>
    <row r="586" spans="1:16" x14ac:dyDescent="0.25">
      <c r="A586" s="5" t="s">
        <v>18</v>
      </c>
      <c r="B586" s="5" t="s">
        <v>1</v>
      </c>
      <c r="C586" s="5" t="s">
        <v>19</v>
      </c>
      <c r="D586" s="5" t="s">
        <v>3</v>
      </c>
      <c r="E586" s="15">
        <v>433</v>
      </c>
      <c r="F586" s="16">
        <v>0.84</v>
      </c>
      <c r="G586" s="14" t="s">
        <v>11</v>
      </c>
      <c r="H586" s="14"/>
      <c r="I586" s="14">
        <v>0.94</v>
      </c>
      <c r="J586" s="17">
        <v>3</v>
      </c>
      <c r="K586" s="5" t="s">
        <v>4</v>
      </c>
      <c r="L586" s="17" t="str">
        <f>VLOOKUP(I586,Güteklasse!$B$4:$C$8,2)</f>
        <v>E</v>
      </c>
      <c r="M586" s="5" t="str">
        <f>VLOOKUP(K586,Händleradressen!$B$3:$E$6,4,0)</f>
        <v>Köln</v>
      </c>
      <c r="N586" s="16">
        <f t="shared" si="27"/>
        <v>363.71999999999997</v>
      </c>
      <c r="O586" s="16">
        <f t="shared" si="28"/>
        <v>137384.31839999999</v>
      </c>
      <c r="P586" s="16">
        <f t="shared" si="29"/>
        <v>137748.03839999999</v>
      </c>
    </row>
    <row r="587" spans="1:16" x14ac:dyDescent="0.25">
      <c r="A587" s="5" t="s">
        <v>18</v>
      </c>
      <c r="B587" s="5" t="s">
        <v>9</v>
      </c>
      <c r="C587" s="5" t="s">
        <v>13</v>
      </c>
      <c r="D587" s="5" t="s">
        <v>7</v>
      </c>
      <c r="E587" s="15">
        <v>11</v>
      </c>
      <c r="F587" s="16">
        <v>52.31</v>
      </c>
      <c r="G587" s="14" t="s">
        <v>11</v>
      </c>
      <c r="H587" s="14" t="s">
        <v>11</v>
      </c>
      <c r="I587" s="14">
        <v>0.93</v>
      </c>
      <c r="J587" s="17">
        <v>1</v>
      </c>
      <c r="K587" s="5" t="s">
        <v>8</v>
      </c>
      <c r="L587" s="17" t="str">
        <f>VLOOKUP(I587,Güteklasse!$B$4:$C$8,2)</f>
        <v>E</v>
      </c>
      <c r="M587" s="5" t="str">
        <f>VLOOKUP(K587,Händleradressen!$B$3:$E$6,4,0)</f>
        <v>Düsseldorf</v>
      </c>
      <c r="N587" s="16">
        <f t="shared" si="27"/>
        <v>575.41000000000008</v>
      </c>
      <c r="O587" s="16">
        <f t="shared" si="28"/>
        <v>217343.8652</v>
      </c>
      <c r="P587" s="16">
        <f t="shared" si="29"/>
        <v>217919.2752</v>
      </c>
    </row>
    <row r="588" spans="1:16" x14ac:dyDescent="0.25">
      <c r="A588" s="5" t="s">
        <v>18</v>
      </c>
      <c r="B588" s="5" t="s">
        <v>15</v>
      </c>
      <c r="C588" s="5" t="s">
        <v>2</v>
      </c>
      <c r="D588" s="5" t="s">
        <v>3</v>
      </c>
      <c r="E588" s="15">
        <v>899</v>
      </c>
      <c r="F588" s="16">
        <v>0.22</v>
      </c>
      <c r="G588" s="14"/>
      <c r="H588" s="14"/>
      <c r="I588" s="14">
        <v>0.18</v>
      </c>
      <c r="J588" s="17">
        <v>3</v>
      </c>
      <c r="K588" s="5" t="s">
        <v>12</v>
      </c>
      <c r="L588" s="17" t="str">
        <f>VLOOKUP(I588,Güteklasse!$B$4:$C$8,2)</f>
        <v>A</v>
      </c>
      <c r="M588" s="5" t="str">
        <f>VLOOKUP(K588,Händleradressen!$B$3:$E$6,4,0)</f>
        <v>Hamburg</v>
      </c>
      <c r="N588" s="16">
        <f t="shared" si="27"/>
        <v>197.78</v>
      </c>
      <c r="O588" s="16">
        <f t="shared" si="28"/>
        <v>74705.461599999995</v>
      </c>
      <c r="P588" s="16">
        <f t="shared" si="29"/>
        <v>74903.241599999994</v>
      </c>
    </row>
    <row r="589" spans="1:16" x14ac:dyDescent="0.25">
      <c r="A589" s="5" t="s">
        <v>18</v>
      </c>
      <c r="B589" s="5" t="s">
        <v>5</v>
      </c>
      <c r="C589" s="5" t="s">
        <v>6</v>
      </c>
      <c r="D589" s="5" t="s">
        <v>7</v>
      </c>
      <c r="E589" s="15">
        <v>49</v>
      </c>
      <c r="F589" s="16">
        <v>54.66</v>
      </c>
      <c r="G589" s="14"/>
      <c r="H589" s="14"/>
      <c r="I589" s="14">
        <v>0.94</v>
      </c>
      <c r="J589" s="17">
        <v>2</v>
      </c>
      <c r="K589" s="5" t="s">
        <v>4</v>
      </c>
      <c r="L589" s="17" t="str">
        <f>VLOOKUP(I589,Güteklasse!$B$4:$C$8,2)</f>
        <v>E</v>
      </c>
      <c r="M589" s="5" t="str">
        <f>VLOOKUP(K589,Händleradressen!$B$3:$E$6,4,0)</f>
        <v>Köln</v>
      </c>
      <c r="N589" s="16">
        <f t="shared" si="27"/>
        <v>2678.3399999999997</v>
      </c>
      <c r="O589" s="16">
        <f t="shared" si="28"/>
        <v>1011662.5847999998</v>
      </c>
      <c r="P589" s="16">
        <f t="shared" si="29"/>
        <v>1014340.9247999998</v>
      </c>
    </row>
    <row r="590" spans="1:16" x14ac:dyDescent="0.25">
      <c r="A590" s="5" t="s">
        <v>18</v>
      </c>
      <c r="B590" s="5" t="s">
        <v>9</v>
      </c>
      <c r="C590" s="5" t="s">
        <v>10</v>
      </c>
      <c r="D590" s="5" t="s">
        <v>3</v>
      </c>
      <c r="E590" s="15">
        <v>871</v>
      </c>
      <c r="F590" s="16">
        <v>0.52</v>
      </c>
      <c r="G590" s="14" t="s">
        <v>11</v>
      </c>
      <c r="H590" s="14"/>
      <c r="I590" s="14">
        <v>0.54</v>
      </c>
      <c r="J590" s="17">
        <v>4</v>
      </c>
      <c r="K590" s="5" t="s">
        <v>14</v>
      </c>
      <c r="L590" s="17" t="str">
        <f>VLOOKUP(I590,Güteklasse!$B$4:$C$8,2)</f>
        <v>C</v>
      </c>
      <c r="M590" s="5" t="str">
        <f>VLOOKUP(K590,Händleradressen!$B$3:$E$6,4,0)</f>
        <v>München</v>
      </c>
      <c r="N590" s="16">
        <f t="shared" si="27"/>
        <v>452.92</v>
      </c>
      <c r="O590" s="16">
        <f t="shared" si="28"/>
        <v>171076.9424</v>
      </c>
      <c r="P590" s="16">
        <f t="shared" si="29"/>
        <v>171529.86240000001</v>
      </c>
    </row>
    <row r="591" spans="1:16" x14ac:dyDescent="0.25">
      <c r="A591" s="5" t="s">
        <v>18</v>
      </c>
      <c r="B591" s="5" t="s">
        <v>1</v>
      </c>
      <c r="C591" s="5" t="s">
        <v>19</v>
      </c>
      <c r="D591" s="5" t="s">
        <v>7</v>
      </c>
      <c r="E591" s="15">
        <v>33</v>
      </c>
      <c r="F591" s="16">
        <v>49.57</v>
      </c>
      <c r="G591" s="14" t="s">
        <v>11</v>
      </c>
      <c r="H591" s="14"/>
      <c r="I591" s="14">
        <v>0.82</v>
      </c>
      <c r="J591" s="17">
        <v>2</v>
      </c>
      <c r="K591" s="5" t="s">
        <v>14</v>
      </c>
      <c r="L591" s="17" t="str">
        <f>VLOOKUP(I591,Güteklasse!$B$4:$C$8,2)</f>
        <v>D</v>
      </c>
      <c r="M591" s="5" t="str">
        <f>VLOOKUP(K591,Händleradressen!$B$3:$E$6,4,0)</f>
        <v>München</v>
      </c>
      <c r="N591" s="16">
        <f t="shared" si="27"/>
        <v>1635.81</v>
      </c>
      <c r="O591" s="16">
        <f t="shared" si="28"/>
        <v>617878.15319999994</v>
      </c>
      <c r="P591" s="16">
        <f t="shared" si="29"/>
        <v>619513.9632</v>
      </c>
    </row>
    <row r="592" spans="1:16" x14ac:dyDescent="0.25">
      <c r="A592" s="5" t="s">
        <v>18</v>
      </c>
      <c r="B592" s="5" t="s">
        <v>15</v>
      </c>
      <c r="C592" s="5" t="s">
        <v>16</v>
      </c>
      <c r="D592" s="5" t="s">
        <v>3</v>
      </c>
      <c r="E592" s="15">
        <v>157</v>
      </c>
      <c r="F592" s="16">
        <v>0.64</v>
      </c>
      <c r="G592" s="14" t="s">
        <v>11</v>
      </c>
      <c r="H592" s="14"/>
      <c r="I592" s="14">
        <v>0.62</v>
      </c>
      <c r="J592" s="17">
        <v>1</v>
      </c>
      <c r="K592" s="5" t="s">
        <v>12</v>
      </c>
      <c r="L592" s="17" t="str">
        <f>VLOOKUP(I592,Güteklasse!$B$4:$C$8,2)</f>
        <v>D</v>
      </c>
      <c r="M592" s="5" t="str">
        <f>VLOOKUP(K592,Händleradressen!$B$3:$E$6,4,0)</f>
        <v>Hamburg</v>
      </c>
      <c r="N592" s="16">
        <f t="shared" si="27"/>
        <v>100.48</v>
      </c>
      <c r="O592" s="16">
        <f t="shared" si="28"/>
        <v>37953.3056</v>
      </c>
      <c r="P592" s="16">
        <f t="shared" si="29"/>
        <v>38053.785600000003</v>
      </c>
    </row>
    <row r="593" spans="1:16" x14ac:dyDescent="0.25">
      <c r="A593" s="5" t="s">
        <v>18</v>
      </c>
      <c r="B593" s="5" t="s">
        <v>1</v>
      </c>
      <c r="C593" s="5" t="s">
        <v>10</v>
      </c>
      <c r="D593" s="5" t="s">
        <v>7</v>
      </c>
      <c r="E593" s="15">
        <v>31</v>
      </c>
      <c r="F593" s="16">
        <v>53.54</v>
      </c>
      <c r="G593" s="14" t="s">
        <v>11</v>
      </c>
      <c r="H593" s="14"/>
      <c r="I593" s="14">
        <v>0.49</v>
      </c>
      <c r="J593" s="17">
        <v>4</v>
      </c>
      <c r="K593" s="5" t="s">
        <v>4</v>
      </c>
      <c r="L593" s="17" t="str">
        <f>VLOOKUP(I593,Güteklasse!$B$4:$C$8,2)</f>
        <v>C</v>
      </c>
      <c r="M593" s="5" t="str">
        <f>VLOOKUP(K593,Händleradressen!$B$3:$E$6,4,0)</f>
        <v>Köln</v>
      </c>
      <c r="N593" s="16">
        <f t="shared" si="27"/>
        <v>1659.74</v>
      </c>
      <c r="O593" s="16">
        <f t="shared" si="28"/>
        <v>626916.99280000001</v>
      </c>
      <c r="P593" s="16">
        <f t="shared" si="29"/>
        <v>628576.7328</v>
      </c>
    </row>
    <row r="594" spans="1:16" x14ac:dyDescent="0.25">
      <c r="A594" s="5" t="s">
        <v>18</v>
      </c>
      <c r="B594" s="5" t="s">
        <v>9</v>
      </c>
      <c r="C594" s="5" t="s">
        <v>10</v>
      </c>
      <c r="D594" s="5" t="s">
        <v>3</v>
      </c>
      <c r="E594" s="15">
        <v>367</v>
      </c>
      <c r="F594" s="16">
        <v>0.05</v>
      </c>
      <c r="G594" s="14" t="s">
        <v>11</v>
      </c>
      <c r="H594" s="14"/>
      <c r="I594" s="14">
        <v>0.52</v>
      </c>
      <c r="J594" s="17">
        <v>5</v>
      </c>
      <c r="K594" s="5" t="s">
        <v>4</v>
      </c>
      <c r="L594" s="17" t="str">
        <f>VLOOKUP(I594,Güteklasse!$B$4:$C$8,2)</f>
        <v>C</v>
      </c>
      <c r="M594" s="5" t="str">
        <f>VLOOKUP(K594,Händleradressen!$B$3:$E$6,4,0)</f>
        <v>Köln</v>
      </c>
      <c r="N594" s="16">
        <f t="shared" si="27"/>
        <v>18.350000000000001</v>
      </c>
      <c r="O594" s="16">
        <f t="shared" si="28"/>
        <v>6931.1620000000003</v>
      </c>
      <c r="P594" s="16">
        <f t="shared" si="29"/>
        <v>6949.5120000000006</v>
      </c>
    </row>
    <row r="595" spans="1:16" x14ac:dyDescent="0.25">
      <c r="A595" s="5" t="s">
        <v>18</v>
      </c>
      <c r="B595" s="5" t="s">
        <v>9</v>
      </c>
      <c r="C595" s="5" t="s">
        <v>13</v>
      </c>
      <c r="D595" s="5" t="s">
        <v>7</v>
      </c>
      <c r="E595" s="15">
        <v>25</v>
      </c>
      <c r="F595" s="16">
        <v>45.55</v>
      </c>
      <c r="G595" s="14" t="s">
        <v>11</v>
      </c>
      <c r="H595" s="14" t="s">
        <v>11</v>
      </c>
      <c r="I595" s="14">
        <v>0.18</v>
      </c>
      <c r="J595" s="17">
        <v>4</v>
      </c>
      <c r="K595" s="5" t="s">
        <v>8</v>
      </c>
      <c r="L595" s="17" t="str">
        <f>VLOOKUP(I595,Güteklasse!$B$4:$C$8,2)</f>
        <v>A</v>
      </c>
      <c r="M595" s="5" t="str">
        <f>VLOOKUP(K595,Händleradressen!$B$3:$E$6,4,0)</f>
        <v>Düsseldorf</v>
      </c>
      <c r="N595" s="16">
        <f t="shared" si="27"/>
        <v>1138.75</v>
      </c>
      <c r="O595" s="16">
        <f t="shared" si="28"/>
        <v>430128.64999999997</v>
      </c>
      <c r="P595" s="16">
        <f t="shared" si="29"/>
        <v>431267.39999999997</v>
      </c>
    </row>
    <row r="596" spans="1:16" x14ac:dyDescent="0.25">
      <c r="A596" s="5" t="s">
        <v>18</v>
      </c>
      <c r="B596" s="5" t="s">
        <v>15</v>
      </c>
      <c r="C596" s="5" t="s">
        <v>13</v>
      </c>
      <c r="D596" s="5" t="s">
        <v>3</v>
      </c>
      <c r="E596" s="15">
        <v>375</v>
      </c>
      <c r="F596" s="16">
        <v>0.45</v>
      </c>
      <c r="G596" s="14"/>
      <c r="H596" s="14"/>
      <c r="I596" s="14">
        <v>0.95</v>
      </c>
      <c r="J596" s="17">
        <v>3</v>
      </c>
      <c r="K596" s="5" t="s">
        <v>8</v>
      </c>
      <c r="L596" s="17" t="str">
        <f>VLOOKUP(I596,Güteklasse!$B$4:$C$8,2)</f>
        <v>E</v>
      </c>
      <c r="M596" s="5" t="str">
        <f>VLOOKUP(K596,Händleradressen!$B$3:$E$6,4,0)</f>
        <v>Düsseldorf</v>
      </c>
      <c r="N596" s="16">
        <f t="shared" si="27"/>
        <v>168.75</v>
      </c>
      <c r="O596" s="16">
        <f t="shared" si="28"/>
        <v>63740.249999999993</v>
      </c>
      <c r="P596" s="16">
        <f t="shared" si="29"/>
        <v>63908.999999999993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="130" zoomScaleNormal="130" workbookViewId="0">
      <selection activeCell="C14" sqref="C14"/>
    </sheetView>
  </sheetViews>
  <sheetFormatPr baseColWidth="10" defaultRowHeight="12.75" x14ac:dyDescent="0.2"/>
  <cols>
    <col min="1" max="2" width="13.140625" style="5" customWidth="1"/>
    <col min="3" max="3" width="17.85546875" style="5" customWidth="1"/>
    <col min="4" max="4" width="10.42578125" style="5" customWidth="1"/>
    <col min="5" max="5" width="13.140625" style="5" customWidth="1"/>
    <col min="6" max="6" width="11.42578125" style="5"/>
    <col min="7" max="7" width="14" style="5" customWidth="1"/>
    <col min="8" max="8" width="10.7109375" style="5" customWidth="1"/>
    <col min="9" max="9" width="12.42578125" style="5" customWidth="1"/>
    <col min="10" max="16384" width="11.42578125" style="5"/>
  </cols>
  <sheetData>
    <row r="1" spans="1:10" s="9" customFormat="1" x14ac:dyDescent="0.2"/>
    <row r="3" spans="1:10" ht="13.5" thickBot="1" x14ac:dyDescent="0.25"/>
    <row r="4" spans="1:10" ht="18.75" customHeight="1" thickBot="1" x14ac:dyDescent="0.25">
      <c r="A4" s="8" t="s">
        <v>56</v>
      </c>
      <c r="B4" s="6" t="s">
        <v>52</v>
      </c>
      <c r="C4" s="6" t="s">
        <v>42</v>
      </c>
      <c r="D4" s="6" t="s">
        <v>51</v>
      </c>
      <c r="E4" s="6" t="s">
        <v>55</v>
      </c>
      <c r="F4" s="6" t="s">
        <v>141</v>
      </c>
      <c r="G4" s="6" t="s">
        <v>126</v>
      </c>
      <c r="H4" s="6" t="s">
        <v>125</v>
      </c>
      <c r="I4" s="6" t="s">
        <v>127</v>
      </c>
      <c r="J4" s="6" t="s">
        <v>142</v>
      </c>
    </row>
    <row r="5" spans="1:10" ht="12.75" customHeight="1" x14ac:dyDescent="0.2">
      <c r="A5" s="5" t="s">
        <v>54</v>
      </c>
      <c r="B5" s="5" t="s">
        <v>49</v>
      </c>
      <c r="C5" s="5" t="s">
        <v>38</v>
      </c>
      <c r="D5" s="5">
        <v>80003</v>
      </c>
      <c r="E5" s="5" t="s">
        <v>37</v>
      </c>
      <c r="F5" s="5" t="s">
        <v>143</v>
      </c>
      <c r="G5" s="17" t="s">
        <v>128</v>
      </c>
      <c r="H5" s="56">
        <v>3524</v>
      </c>
      <c r="I5" s="17" t="s">
        <v>129</v>
      </c>
      <c r="J5" s="17" t="s">
        <v>11</v>
      </c>
    </row>
    <row r="6" spans="1:10" ht="12.75" customHeight="1" x14ac:dyDescent="0.2">
      <c r="A6" s="5" t="s">
        <v>54</v>
      </c>
      <c r="B6" s="5" t="s">
        <v>47</v>
      </c>
      <c r="C6" s="5" t="s">
        <v>35</v>
      </c>
      <c r="D6" s="5">
        <v>67005</v>
      </c>
      <c r="E6" s="5" t="s">
        <v>53</v>
      </c>
      <c r="G6" s="17" t="s">
        <v>128</v>
      </c>
      <c r="H6" s="56">
        <v>6453</v>
      </c>
      <c r="I6" s="17" t="s">
        <v>130</v>
      </c>
      <c r="J6" s="17" t="s">
        <v>11</v>
      </c>
    </row>
    <row r="7" spans="1:10" x14ac:dyDescent="0.2">
      <c r="A7" s="5" t="s">
        <v>2</v>
      </c>
      <c r="B7" s="5" t="s">
        <v>44</v>
      </c>
      <c r="C7" s="5" t="s">
        <v>31</v>
      </c>
      <c r="D7" s="5">
        <v>10023</v>
      </c>
      <c r="E7" s="5" t="s">
        <v>34</v>
      </c>
      <c r="G7" s="17" t="s">
        <v>131</v>
      </c>
      <c r="H7" s="56">
        <v>4321</v>
      </c>
      <c r="I7" s="17" t="s">
        <v>132</v>
      </c>
      <c r="J7" s="17" t="s">
        <v>11</v>
      </c>
    </row>
    <row r="8" spans="1:10" x14ac:dyDescent="0.2">
      <c r="A8" s="5" t="s">
        <v>50</v>
      </c>
      <c r="B8" s="5" t="s">
        <v>43</v>
      </c>
      <c r="C8" s="5" t="s">
        <v>28</v>
      </c>
      <c r="D8" s="5">
        <v>10453</v>
      </c>
      <c r="E8" s="5" t="s">
        <v>34</v>
      </c>
      <c r="G8" s="17" t="s">
        <v>128</v>
      </c>
      <c r="H8" s="56">
        <v>1900</v>
      </c>
      <c r="I8" s="17" t="s">
        <v>133</v>
      </c>
      <c r="J8" s="17"/>
    </row>
    <row r="9" spans="1:10" ht="12.75" customHeight="1" x14ac:dyDescent="0.2">
      <c r="A9" s="5" t="s">
        <v>48</v>
      </c>
      <c r="B9" s="5" t="s">
        <v>39</v>
      </c>
      <c r="C9" s="5" t="s">
        <v>26</v>
      </c>
      <c r="D9" s="5">
        <v>40007</v>
      </c>
      <c r="E9" s="5" t="s">
        <v>46</v>
      </c>
      <c r="G9" s="17" t="s">
        <v>131</v>
      </c>
      <c r="H9" s="56">
        <v>2342</v>
      </c>
      <c r="I9" s="17" t="s">
        <v>134</v>
      </c>
      <c r="J9" s="17" t="s">
        <v>11</v>
      </c>
    </row>
    <row r="10" spans="1:10" customFormat="1" ht="12.75" customHeight="1" x14ac:dyDescent="0.25"/>
    <row r="11" spans="1:10" x14ac:dyDescent="0.2">
      <c r="A11" s="5" t="s">
        <v>45</v>
      </c>
      <c r="B11" s="5" t="s">
        <v>36</v>
      </c>
      <c r="C11" s="5" t="s">
        <v>24</v>
      </c>
      <c r="D11" s="5">
        <v>80563</v>
      </c>
      <c r="E11" s="5" t="s">
        <v>37</v>
      </c>
      <c r="F11" s="5" t="s">
        <v>144</v>
      </c>
      <c r="G11" s="17" t="s">
        <v>131</v>
      </c>
      <c r="H11" s="56">
        <v>3426</v>
      </c>
      <c r="I11" s="17" t="s">
        <v>135</v>
      </c>
      <c r="J11" s="17" t="s">
        <v>11</v>
      </c>
    </row>
    <row r="12" spans="1:10" x14ac:dyDescent="0.2">
      <c r="A12" s="5" t="s">
        <v>6</v>
      </c>
      <c r="B12" s="5" t="s">
        <v>32</v>
      </c>
      <c r="C12" s="5" t="s">
        <v>23</v>
      </c>
      <c r="D12" s="5">
        <v>60002</v>
      </c>
      <c r="E12" s="5" t="s">
        <v>41</v>
      </c>
      <c r="G12" s="17" t="s">
        <v>128</v>
      </c>
      <c r="H12" s="56">
        <v>5652</v>
      </c>
      <c r="I12" s="17" t="s">
        <v>136</v>
      </c>
      <c r="J12" s="17"/>
    </row>
    <row r="13" spans="1:10" x14ac:dyDescent="0.2">
      <c r="A13" s="5" t="s">
        <v>40</v>
      </c>
      <c r="B13" s="5" t="s">
        <v>29</v>
      </c>
      <c r="C13" s="5" t="s">
        <v>22</v>
      </c>
      <c r="D13" s="5">
        <v>80017</v>
      </c>
      <c r="E13" s="5" t="s">
        <v>37</v>
      </c>
      <c r="G13" s="17" t="s">
        <v>128</v>
      </c>
      <c r="H13" s="56">
        <v>2136</v>
      </c>
      <c r="I13" s="17" t="s">
        <v>137</v>
      </c>
      <c r="J13" s="17" t="s">
        <v>11</v>
      </c>
    </row>
    <row r="14" spans="1:10" x14ac:dyDescent="0.2">
      <c r="A14" s="5" t="s">
        <v>2</v>
      </c>
      <c r="B14" s="5" t="s">
        <v>27</v>
      </c>
      <c r="C14" s="5" t="s">
        <v>21</v>
      </c>
      <c r="D14" s="5">
        <v>10065</v>
      </c>
      <c r="E14" s="5" t="s">
        <v>34</v>
      </c>
      <c r="G14" s="17" t="s">
        <v>131</v>
      </c>
      <c r="H14" s="56">
        <v>1367</v>
      </c>
      <c r="I14" s="17" t="s">
        <v>138</v>
      </c>
      <c r="J14" s="17"/>
    </row>
    <row r="15" spans="1:10" x14ac:dyDescent="0.2">
      <c r="A15" s="5" t="s">
        <v>33</v>
      </c>
      <c r="B15" s="5" t="s">
        <v>25</v>
      </c>
      <c r="C15" s="5" t="s">
        <v>20</v>
      </c>
      <c r="D15" s="5">
        <v>68003</v>
      </c>
      <c r="E15" s="5" t="s">
        <v>30</v>
      </c>
      <c r="G15" s="17" t="s">
        <v>131</v>
      </c>
      <c r="H15" s="56">
        <v>7325</v>
      </c>
      <c r="I15" s="17" t="s">
        <v>139</v>
      </c>
      <c r="J15" s="17" t="s">
        <v>11</v>
      </c>
    </row>
  </sheetData>
  <autoFilter ref="A4:J9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P598"/>
  <sheetViews>
    <sheetView zoomScaleNormal="100" workbookViewId="0">
      <selection activeCell="F4" sqref="F4"/>
    </sheetView>
  </sheetViews>
  <sheetFormatPr baseColWidth="10" defaultRowHeight="12.75" x14ac:dyDescent="0.2"/>
  <cols>
    <col min="1" max="4" width="12.5703125" style="5" customWidth="1"/>
    <col min="5" max="5" width="12.5703125" style="15" customWidth="1"/>
    <col min="6" max="6" width="12.5703125" style="13" customWidth="1"/>
    <col min="7" max="9" width="13.140625" style="14" customWidth="1"/>
    <col min="10" max="10" width="12.5703125" style="5" customWidth="1"/>
    <col min="11" max="11" width="13.5703125" style="5" customWidth="1"/>
    <col min="12" max="13" width="11.42578125" style="5"/>
    <col min="14" max="16" width="14.42578125" style="13" customWidth="1"/>
    <col min="17" max="16384" width="11.42578125" style="5"/>
  </cols>
  <sheetData>
    <row r="1" spans="1:16" ht="24" customHeight="1" x14ac:dyDescent="0.2">
      <c r="A1" s="31" t="s">
        <v>95</v>
      </c>
      <c r="B1" s="30">
        <v>2010</v>
      </c>
      <c r="C1" s="29" t="s">
        <v>94</v>
      </c>
      <c r="D1" s="28" t="s">
        <v>93</v>
      </c>
      <c r="E1" s="27" t="s">
        <v>92</v>
      </c>
      <c r="F1" s="25" t="s">
        <v>91</v>
      </c>
      <c r="G1" s="25" t="s">
        <v>90</v>
      </c>
      <c r="H1" s="26">
        <v>40450</v>
      </c>
      <c r="I1" s="25" t="s">
        <v>89</v>
      </c>
      <c r="J1" s="24" t="s">
        <v>88</v>
      </c>
      <c r="K1" s="23" t="s">
        <v>87</v>
      </c>
      <c r="L1" s="23" t="s">
        <v>86</v>
      </c>
      <c r="M1" s="21" t="s">
        <v>69</v>
      </c>
      <c r="N1" s="22">
        <v>0.19</v>
      </c>
      <c r="O1" s="21" t="s">
        <v>85</v>
      </c>
      <c r="P1" s="54" t="s">
        <v>84</v>
      </c>
    </row>
    <row r="2" spans="1:16" ht="31.5" x14ac:dyDescent="0.2">
      <c r="A2" s="19" t="s">
        <v>83</v>
      </c>
      <c r="B2" s="19" t="s">
        <v>82</v>
      </c>
      <c r="C2" s="19" t="s">
        <v>81</v>
      </c>
      <c r="D2" s="19" t="s">
        <v>80</v>
      </c>
      <c r="E2" s="20" t="s">
        <v>79</v>
      </c>
      <c r="F2" s="18" t="s">
        <v>78</v>
      </c>
      <c r="G2" s="18" t="s">
        <v>77</v>
      </c>
      <c r="H2" s="18" t="s">
        <v>76</v>
      </c>
      <c r="I2" s="18" t="s">
        <v>75</v>
      </c>
      <c r="J2" s="19" t="s">
        <v>74</v>
      </c>
      <c r="K2" s="19" t="s">
        <v>73</v>
      </c>
      <c r="L2" s="19" t="s">
        <v>72</v>
      </c>
      <c r="M2" s="19" t="s">
        <v>71</v>
      </c>
      <c r="N2" s="18" t="s">
        <v>70</v>
      </c>
      <c r="O2" s="18" t="s">
        <v>69</v>
      </c>
      <c r="P2" s="18" t="s">
        <v>68</v>
      </c>
    </row>
    <row r="3" spans="1:16" x14ac:dyDescent="0.2">
      <c r="A3" s="5" t="s">
        <v>0</v>
      </c>
      <c r="B3" s="5" t="s">
        <v>1</v>
      </c>
      <c r="C3" s="5" t="s">
        <v>2</v>
      </c>
      <c r="D3" s="5" t="s">
        <v>3</v>
      </c>
      <c r="E3" s="15">
        <v>532</v>
      </c>
      <c r="F3" s="16">
        <v>0.71</v>
      </c>
      <c r="I3" s="14">
        <v>0.28999999999999998</v>
      </c>
      <c r="J3" s="17">
        <v>1</v>
      </c>
      <c r="K3" s="5" t="s">
        <v>4</v>
      </c>
      <c r="L3" s="17" t="str">
        <f>VLOOKUP(I3,Güteklasse!$B$4:$C$8,2)</f>
        <v>A</v>
      </c>
      <c r="M3" s="5" t="str">
        <f>VLOOKUP(K3,Händleradressen!$B$3:$E$6,4,0)</f>
        <v>Köln</v>
      </c>
      <c r="N3" s="16">
        <f t="shared" ref="N3:N66" si="0">E3*F3</f>
        <v>377.71999999999997</v>
      </c>
      <c r="O3" s="16">
        <f t="shared" ref="O3:O66" si="1">N3*$N$1</f>
        <v>71.766799999999989</v>
      </c>
      <c r="P3" s="16">
        <f t="shared" ref="P3:P66" si="2">N3+O3</f>
        <v>449.48679999999996</v>
      </c>
    </row>
    <row r="4" spans="1:16" x14ac:dyDescent="0.2">
      <c r="A4" s="5" t="s">
        <v>0</v>
      </c>
      <c r="B4" s="5" t="s">
        <v>5</v>
      </c>
      <c r="C4" s="5" t="s">
        <v>6</v>
      </c>
      <c r="D4" s="5" t="s">
        <v>7</v>
      </c>
      <c r="E4" s="15">
        <v>1654</v>
      </c>
      <c r="F4" s="16">
        <v>50.33</v>
      </c>
      <c r="I4" s="14">
        <v>0.72</v>
      </c>
      <c r="J4" s="17">
        <v>3</v>
      </c>
      <c r="K4" s="5" t="s">
        <v>8</v>
      </c>
      <c r="L4" s="17" t="str">
        <f>VLOOKUP(I4,Güteklasse!$B$4:$C$8,2)</f>
        <v>D</v>
      </c>
      <c r="M4" s="5" t="str">
        <f>VLOOKUP(K4,Händleradressen!$B$3:$E$6,4,0)</f>
        <v>Düsseldorf</v>
      </c>
      <c r="N4" s="16">
        <f t="shared" si="0"/>
        <v>83245.819999999992</v>
      </c>
      <c r="O4" s="16">
        <f t="shared" si="1"/>
        <v>15816.705799999998</v>
      </c>
      <c r="P4" s="16">
        <f t="shared" si="2"/>
        <v>99062.525799999989</v>
      </c>
    </row>
    <row r="5" spans="1:16" x14ac:dyDescent="0.2">
      <c r="A5" s="5" t="s">
        <v>0</v>
      </c>
      <c r="B5" s="5" t="s">
        <v>9</v>
      </c>
      <c r="C5" s="5" t="s">
        <v>10</v>
      </c>
      <c r="D5" s="5" t="s">
        <v>7</v>
      </c>
      <c r="E5" s="15">
        <v>675</v>
      </c>
      <c r="F5" s="16">
        <v>50.8</v>
      </c>
      <c r="G5" s="14" t="s">
        <v>11</v>
      </c>
      <c r="H5" s="14" t="s">
        <v>11</v>
      </c>
      <c r="I5" s="14">
        <v>0.86</v>
      </c>
      <c r="J5" s="17">
        <v>2</v>
      </c>
      <c r="K5" s="5" t="s">
        <v>12</v>
      </c>
      <c r="L5" s="17" t="str">
        <f>VLOOKUP(I5,Güteklasse!$B$4:$C$8,2)</f>
        <v>D</v>
      </c>
      <c r="M5" s="5" t="str">
        <f>VLOOKUP(K5,Händleradressen!$B$3:$E$6,4,0)</f>
        <v>Hamburg</v>
      </c>
      <c r="N5" s="16">
        <f t="shared" si="0"/>
        <v>34290</v>
      </c>
      <c r="O5" s="16">
        <f t="shared" si="1"/>
        <v>6515.1</v>
      </c>
      <c r="P5" s="16">
        <f t="shared" si="2"/>
        <v>40805.1</v>
      </c>
    </row>
    <row r="6" spans="1:16" x14ac:dyDescent="0.2">
      <c r="A6" s="5" t="s">
        <v>0</v>
      </c>
      <c r="B6" s="5" t="s">
        <v>5</v>
      </c>
      <c r="C6" s="5" t="s">
        <v>13</v>
      </c>
      <c r="D6" s="5" t="s">
        <v>7</v>
      </c>
      <c r="E6" s="15">
        <v>2353</v>
      </c>
      <c r="F6" s="16">
        <v>47.9</v>
      </c>
      <c r="G6" s="14" t="s">
        <v>11</v>
      </c>
      <c r="I6" s="14">
        <v>0.1</v>
      </c>
      <c r="J6" s="17">
        <v>4</v>
      </c>
      <c r="K6" s="5" t="s">
        <v>14</v>
      </c>
      <c r="L6" s="17" t="str">
        <f>VLOOKUP(I6,Güteklasse!$B$4:$C$8,2)</f>
        <v>A</v>
      </c>
      <c r="M6" s="5" t="str">
        <f>VLOOKUP(K6,Händleradressen!$B$3:$E$6,4,0)</f>
        <v>München</v>
      </c>
      <c r="N6" s="16">
        <f t="shared" si="0"/>
        <v>112708.7</v>
      </c>
      <c r="O6" s="16">
        <f t="shared" si="1"/>
        <v>21414.652999999998</v>
      </c>
      <c r="P6" s="16">
        <f t="shared" si="2"/>
        <v>134123.353</v>
      </c>
    </row>
    <row r="7" spans="1:16" x14ac:dyDescent="0.2">
      <c r="A7" s="5" t="s">
        <v>0</v>
      </c>
      <c r="B7" s="5" t="s">
        <v>5</v>
      </c>
      <c r="C7" s="5" t="s">
        <v>2</v>
      </c>
      <c r="D7" s="5" t="s">
        <v>3</v>
      </c>
      <c r="E7" s="15">
        <v>645</v>
      </c>
      <c r="F7" s="16">
        <v>0.3</v>
      </c>
      <c r="G7" s="14" t="s">
        <v>11</v>
      </c>
      <c r="I7" s="14">
        <v>0.59</v>
      </c>
      <c r="J7" s="17">
        <v>2</v>
      </c>
      <c r="K7" s="5" t="s">
        <v>4</v>
      </c>
      <c r="L7" s="17" t="str">
        <f>VLOOKUP(I7,Güteklasse!$B$4:$C$8,2)</f>
        <v>D</v>
      </c>
      <c r="M7" s="5" t="str">
        <f>VLOOKUP(K7,Händleradressen!$B$3:$E$6,4,0)</f>
        <v>Köln</v>
      </c>
      <c r="N7" s="16">
        <f t="shared" si="0"/>
        <v>193.5</v>
      </c>
      <c r="O7" s="16">
        <f t="shared" si="1"/>
        <v>36.765000000000001</v>
      </c>
      <c r="P7" s="16">
        <f t="shared" si="2"/>
        <v>230.26499999999999</v>
      </c>
    </row>
    <row r="8" spans="1:16" x14ac:dyDescent="0.2">
      <c r="A8" s="5" t="s">
        <v>0</v>
      </c>
      <c r="B8" s="5" t="s">
        <v>5</v>
      </c>
      <c r="C8" s="5" t="s">
        <v>6</v>
      </c>
      <c r="D8" s="5" t="s">
        <v>7</v>
      </c>
      <c r="E8" s="15">
        <v>645</v>
      </c>
      <c r="F8" s="16">
        <v>52.75</v>
      </c>
      <c r="I8" s="14">
        <v>0.94</v>
      </c>
      <c r="J8" s="17">
        <v>1</v>
      </c>
      <c r="K8" s="5" t="s">
        <v>4</v>
      </c>
      <c r="L8" s="17" t="str">
        <f>VLOOKUP(I8,Güteklasse!$B$4:$C$8,2)</f>
        <v>E</v>
      </c>
      <c r="M8" s="5" t="str">
        <f>VLOOKUP(K8,Händleradressen!$B$3:$E$6,4,0)</f>
        <v>Köln</v>
      </c>
      <c r="N8" s="16">
        <f t="shared" si="0"/>
        <v>34023.75</v>
      </c>
      <c r="O8" s="16">
        <f t="shared" si="1"/>
        <v>6464.5124999999998</v>
      </c>
      <c r="P8" s="16">
        <f t="shared" si="2"/>
        <v>40488.262499999997</v>
      </c>
    </row>
    <row r="9" spans="1:16" x14ac:dyDescent="0.2">
      <c r="A9" s="5" t="s">
        <v>0</v>
      </c>
      <c r="B9" s="5" t="s">
        <v>9</v>
      </c>
      <c r="C9" s="5" t="s">
        <v>10</v>
      </c>
      <c r="D9" s="5" t="s">
        <v>3</v>
      </c>
      <c r="E9" s="15">
        <v>345</v>
      </c>
      <c r="F9" s="16">
        <v>0.01</v>
      </c>
      <c r="G9" s="14" t="s">
        <v>11</v>
      </c>
      <c r="I9" s="14">
        <v>0.12</v>
      </c>
      <c r="J9" s="17">
        <v>4</v>
      </c>
      <c r="K9" s="5" t="s">
        <v>8</v>
      </c>
      <c r="L9" s="17" t="str">
        <f>VLOOKUP(I9,Güteklasse!$B$4:$C$8,2)</f>
        <v>A</v>
      </c>
      <c r="M9" s="5" t="str">
        <f>VLOOKUP(K9,Händleradressen!$B$3:$E$6,4,0)</f>
        <v>Düsseldorf</v>
      </c>
      <c r="N9" s="16">
        <f t="shared" si="0"/>
        <v>3.45</v>
      </c>
      <c r="O9" s="16">
        <f t="shared" si="1"/>
        <v>0.65550000000000008</v>
      </c>
      <c r="P9" s="16">
        <f t="shared" si="2"/>
        <v>4.1055000000000001</v>
      </c>
    </row>
    <row r="10" spans="1:16" x14ac:dyDescent="0.2">
      <c r="A10" s="5" t="s">
        <v>0</v>
      </c>
      <c r="B10" s="5" t="s">
        <v>1</v>
      </c>
      <c r="C10" s="5" t="s">
        <v>13</v>
      </c>
      <c r="D10" s="5" t="s">
        <v>3</v>
      </c>
      <c r="E10" s="15">
        <v>4565</v>
      </c>
      <c r="F10" s="16">
        <v>0.76</v>
      </c>
      <c r="G10" s="14" t="s">
        <v>11</v>
      </c>
      <c r="I10" s="14">
        <v>0.81</v>
      </c>
      <c r="J10" s="17">
        <v>5</v>
      </c>
      <c r="K10" s="5" t="s">
        <v>8</v>
      </c>
      <c r="L10" s="17" t="str">
        <f>VLOOKUP(I10,Güteklasse!$B$4:$C$8,2)</f>
        <v>D</v>
      </c>
      <c r="M10" s="5" t="str">
        <f>VLOOKUP(K10,Händleradressen!$B$3:$E$6,4,0)</f>
        <v>Düsseldorf</v>
      </c>
      <c r="N10" s="16">
        <f t="shared" si="0"/>
        <v>3469.4</v>
      </c>
      <c r="O10" s="16">
        <f t="shared" si="1"/>
        <v>659.18600000000004</v>
      </c>
      <c r="P10" s="16">
        <f t="shared" si="2"/>
        <v>4128.5860000000002</v>
      </c>
    </row>
    <row r="11" spans="1:16" x14ac:dyDescent="0.2">
      <c r="A11" s="5" t="s">
        <v>0</v>
      </c>
      <c r="B11" s="5" t="s">
        <v>15</v>
      </c>
      <c r="C11" s="5" t="s">
        <v>2</v>
      </c>
      <c r="D11" s="5" t="s">
        <v>7</v>
      </c>
      <c r="E11" s="15">
        <v>3463</v>
      </c>
      <c r="F11" s="16">
        <v>53.14</v>
      </c>
      <c r="G11" s="14" t="s">
        <v>11</v>
      </c>
      <c r="H11" s="14" t="s">
        <v>11</v>
      </c>
      <c r="I11" s="14">
        <v>0.22</v>
      </c>
      <c r="J11" s="17">
        <v>4</v>
      </c>
      <c r="K11" s="5" t="s">
        <v>12</v>
      </c>
      <c r="L11" s="17" t="str">
        <f>VLOOKUP(I11,Güteklasse!$B$4:$C$8,2)</f>
        <v>A</v>
      </c>
      <c r="M11" s="5" t="str">
        <f>VLOOKUP(K11,Händleradressen!$B$3:$E$6,4,0)</f>
        <v>Hamburg</v>
      </c>
      <c r="N11" s="16">
        <f t="shared" si="0"/>
        <v>184023.82</v>
      </c>
      <c r="O11" s="16">
        <f t="shared" si="1"/>
        <v>34964.525800000003</v>
      </c>
      <c r="P11" s="16">
        <f t="shared" si="2"/>
        <v>218988.34580000001</v>
      </c>
    </row>
    <row r="12" spans="1:16" x14ac:dyDescent="0.2">
      <c r="A12" s="5" t="s">
        <v>0</v>
      </c>
      <c r="B12" s="5" t="s">
        <v>1</v>
      </c>
      <c r="C12" s="5" t="s">
        <v>6</v>
      </c>
      <c r="D12" s="5" t="s">
        <v>7</v>
      </c>
      <c r="E12" s="15">
        <v>3456</v>
      </c>
      <c r="F12" s="16">
        <v>52.09</v>
      </c>
      <c r="I12" s="14">
        <v>0.99</v>
      </c>
      <c r="J12" s="17">
        <v>3</v>
      </c>
      <c r="K12" s="5" t="s">
        <v>4</v>
      </c>
      <c r="L12" s="17" t="str">
        <f>VLOOKUP(I12,Güteklasse!$B$4:$C$8,2)</f>
        <v>E</v>
      </c>
      <c r="M12" s="5" t="str">
        <f>VLOOKUP(K12,Händleradressen!$B$3:$E$6,4,0)</f>
        <v>Köln</v>
      </c>
      <c r="N12" s="16">
        <f t="shared" si="0"/>
        <v>180023.04000000001</v>
      </c>
      <c r="O12" s="16">
        <f t="shared" si="1"/>
        <v>34204.3776</v>
      </c>
      <c r="P12" s="16">
        <f t="shared" si="2"/>
        <v>214227.41760000002</v>
      </c>
    </row>
    <row r="13" spans="1:16" x14ac:dyDescent="0.2">
      <c r="A13" s="5" t="s">
        <v>0</v>
      </c>
      <c r="B13" s="5" t="s">
        <v>1</v>
      </c>
      <c r="C13" s="5" t="s">
        <v>10</v>
      </c>
      <c r="D13" s="5" t="s">
        <v>7</v>
      </c>
      <c r="E13" s="15">
        <v>234</v>
      </c>
      <c r="F13" s="16">
        <v>45.45</v>
      </c>
      <c r="G13" s="14" t="s">
        <v>11</v>
      </c>
      <c r="H13" s="14" t="s">
        <v>11</v>
      </c>
      <c r="I13" s="14">
        <v>0.32</v>
      </c>
      <c r="J13" s="17">
        <v>2</v>
      </c>
      <c r="K13" s="5" t="s">
        <v>12</v>
      </c>
      <c r="L13" s="17" t="str">
        <f>VLOOKUP(I13,Güteklasse!$B$4:$C$8,2)</f>
        <v>A</v>
      </c>
      <c r="M13" s="5" t="str">
        <f>VLOOKUP(K13,Händleradressen!$B$3:$E$6,4,0)</f>
        <v>Hamburg</v>
      </c>
      <c r="N13" s="16">
        <f t="shared" si="0"/>
        <v>10635.300000000001</v>
      </c>
      <c r="O13" s="16">
        <f t="shared" si="1"/>
        <v>2020.7070000000003</v>
      </c>
      <c r="P13" s="16">
        <f t="shared" si="2"/>
        <v>12656.007000000001</v>
      </c>
    </row>
    <row r="14" spans="1:16" x14ac:dyDescent="0.2">
      <c r="A14" s="5" t="s">
        <v>0</v>
      </c>
      <c r="B14" s="5" t="s">
        <v>9</v>
      </c>
      <c r="C14" s="5" t="s">
        <v>13</v>
      </c>
      <c r="D14" s="5" t="s">
        <v>7</v>
      </c>
      <c r="E14" s="15">
        <v>876</v>
      </c>
      <c r="F14" s="16">
        <v>49.14</v>
      </c>
      <c r="G14" s="14" t="s">
        <v>11</v>
      </c>
      <c r="I14" s="14">
        <v>0.33</v>
      </c>
      <c r="J14" s="17">
        <v>4</v>
      </c>
      <c r="K14" s="5" t="s">
        <v>4</v>
      </c>
      <c r="L14" s="17" t="str">
        <f>VLOOKUP(I14,Güteklasse!$B$4:$C$8,2)</f>
        <v>A</v>
      </c>
      <c r="M14" s="5" t="str">
        <f>VLOOKUP(K14,Händleradressen!$B$3:$E$6,4,0)</f>
        <v>Köln</v>
      </c>
      <c r="N14" s="16">
        <f t="shared" si="0"/>
        <v>43046.64</v>
      </c>
      <c r="O14" s="16">
        <f t="shared" si="1"/>
        <v>8178.8616000000002</v>
      </c>
      <c r="P14" s="16">
        <f t="shared" si="2"/>
        <v>51225.501600000003</v>
      </c>
    </row>
    <row r="15" spans="1:16" x14ac:dyDescent="0.2">
      <c r="A15" s="5" t="s">
        <v>0</v>
      </c>
      <c r="B15" s="5" t="s">
        <v>5</v>
      </c>
      <c r="C15" s="5" t="s">
        <v>2</v>
      </c>
      <c r="D15" s="5" t="s">
        <v>7</v>
      </c>
      <c r="E15" s="15">
        <v>547</v>
      </c>
      <c r="F15" s="16">
        <v>53.63</v>
      </c>
      <c r="H15" s="14" t="s">
        <v>11</v>
      </c>
      <c r="I15" s="14">
        <v>0.52</v>
      </c>
      <c r="J15" s="17">
        <v>3</v>
      </c>
      <c r="K15" s="5" t="s">
        <v>8</v>
      </c>
      <c r="L15" s="17" t="str">
        <f>VLOOKUP(I15,Güteklasse!$B$4:$C$8,2)</f>
        <v>C</v>
      </c>
      <c r="M15" s="5" t="str">
        <f>VLOOKUP(K15,Händleradressen!$B$3:$E$6,4,0)</f>
        <v>Düsseldorf</v>
      </c>
      <c r="N15" s="16">
        <f t="shared" si="0"/>
        <v>29335.61</v>
      </c>
      <c r="O15" s="16">
        <f t="shared" si="1"/>
        <v>5573.7659000000003</v>
      </c>
      <c r="P15" s="16">
        <f t="shared" si="2"/>
        <v>34909.375899999999</v>
      </c>
    </row>
    <row r="16" spans="1:16" x14ac:dyDescent="0.2">
      <c r="A16" s="5" t="s">
        <v>0</v>
      </c>
      <c r="B16" s="5" t="s">
        <v>9</v>
      </c>
      <c r="C16" s="5" t="s">
        <v>6</v>
      </c>
      <c r="D16" s="5" t="s">
        <v>3</v>
      </c>
      <c r="E16" s="15">
        <v>3453</v>
      </c>
      <c r="F16" s="16">
        <v>0.79</v>
      </c>
      <c r="I16" s="14">
        <v>0.71</v>
      </c>
      <c r="J16" s="17">
        <v>1</v>
      </c>
      <c r="K16" s="5" t="s">
        <v>12</v>
      </c>
      <c r="L16" s="17" t="str">
        <f>VLOOKUP(I16,Güteklasse!$B$4:$C$8,2)</f>
        <v>D</v>
      </c>
      <c r="M16" s="5" t="str">
        <f>VLOOKUP(K16,Händleradressen!$B$3:$E$6,4,0)</f>
        <v>Hamburg</v>
      </c>
      <c r="N16" s="16">
        <f t="shared" si="0"/>
        <v>2727.8700000000003</v>
      </c>
      <c r="O16" s="16">
        <f t="shared" si="1"/>
        <v>518.29530000000011</v>
      </c>
      <c r="P16" s="16">
        <f t="shared" si="2"/>
        <v>3246.1653000000006</v>
      </c>
    </row>
    <row r="17" spans="1:16" x14ac:dyDescent="0.2">
      <c r="A17" s="5" t="s">
        <v>0</v>
      </c>
      <c r="B17" s="5" t="s">
        <v>9</v>
      </c>
      <c r="C17" s="5" t="s">
        <v>10</v>
      </c>
      <c r="D17" s="5" t="s">
        <v>3</v>
      </c>
      <c r="E17" s="15">
        <v>456</v>
      </c>
      <c r="F17" s="16">
        <v>0.37</v>
      </c>
      <c r="G17" s="14" t="s">
        <v>11</v>
      </c>
      <c r="I17" s="14">
        <v>0.56000000000000005</v>
      </c>
      <c r="J17" s="17">
        <v>3</v>
      </c>
      <c r="K17" s="5" t="s">
        <v>4</v>
      </c>
      <c r="L17" s="17" t="str">
        <f>VLOOKUP(I17,Güteklasse!$B$4:$C$8,2)</f>
        <v>C</v>
      </c>
      <c r="M17" s="5" t="str">
        <f>VLOOKUP(K17,Händleradressen!$B$3:$E$6,4,0)</f>
        <v>Köln</v>
      </c>
      <c r="N17" s="16">
        <f t="shared" si="0"/>
        <v>168.72</v>
      </c>
      <c r="O17" s="16">
        <f t="shared" si="1"/>
        <v>32.056800000000003</v>
      </c>
      <c r="P17" s="16">
        <f t="shared" si="2"/>
        <v>200.77680000000001</v>
      </c>
    </row>
    <row r="18" spans="1:16" x14ac:dyDescent="0.2">
      <c r="A18" s="5" t="s">
        <v>0</v>
      </c>
      <c r="B18" s="5" t="s">
        <v>5</v>
      </c>
      <c r="C18" s="5" t="s">
        <v>13</v>
      </c>
      <c r="D18" s="5" t="s">
        <v>3</v>
      </c>
      <c r="E18" s="15">
        <v>345</v>
      </c>
      <c r="F18" s="16">
        <v>0.96</v>
      </c>
      <c r="G18" s="14" t="s">
        <v>11</v>
      </c>
      <c r="I18" s="14">
        <v>0.68</v>
      </c>
      <c r="J18" s="17">
        <v>2</v>
      </c>
      <c r="K18" s="5" t="s">
        <v>14</v>
      </c>
      <c r="L18" s="17" t="str">
        <f>VLOOKUP(I18,Güteklasse!$B$4:$C$8,2)</f>
        <v>D</v>
      </c>
      <c r="M18" s="5" t="str">
        <f>VLOOKUP(K18,Händleradressen!$B$3:$E$6,4,0)</f>
        <v>München</v>
      </c>
      <c r="N18" s="16">
        <f t="shared" si="0"/>
        <v>331.2</v>
      </c>
      <c r="O18" s="16">
        <f t="shared" si="1"/>
        <v>62.927999999999997</v>
      </c>
      <c r="P18" s="16">
        <f t="shared" si="2"/>
        <v>394.12799999999999</v>
      </c>
    </row>
    <row r="19" spans="1:16" x14ac:dyDescent="0.2">
      <c r="A19" s="5" t="s">
        <v>0</v>
      </c>
      <c r="B19" s="5" t="s">
        <v>9</v>
      </c>
      <c r="C19" s="5" t="s">
        <v>2</v>
      </c>
      <c r="D19" s="5" t="s">
        <v>3</v>
      </c>
      <c r="E19" s="15">
        <v>1887</v>
      </c>
      <c r="F19" s="16">
        <v>0.87</v>
      </c>
      <c r="I19" s="14">
        <v>0.54</v>
      </c>
      <c r="J19" s="17">
        <v>4</v>
      </c>
      <c r="K19" s="5" t="s">
        <v>14</v>
      </c>
      <c r="L19" s="17" t="str">
        <f>VLOOKUP(I19,Güteklasse!$B$4:$C$8,2)</f>
        <v>C</v>
      </c>
      <c r="M19" s="5" t="str">
        <f>VLOOKUP(K19,Händleradressen!$B$3:$E$6,4,0)</f>
        <v>München</v>
      </c>
      <c r="N19" s="16">
        <f t="shared" si="0"/>
        <v>1641.69</v>
      </c>
      <c r="O19" s="16">
        <f t="shared" si="1"/>
        <v>311.92110000000002</v>
      </c>
      <c r="P19" s="16">
        <f t="shared" si="2"/>
        <v>1953.6111000000001</v>
      </c>
    </row>
    <row r="20" spans="1:16" x14ac:dyDescent="0.2">
      <c r="A20" s="5" t="s">
        <v>0</v>
      </c>
      <c r="B20" s="5" t="s">
        <v>9</v>
      </c>
      <c r="C20" s="5" t="s">
        <v>6</v>
      </c>
      <c r="D20" s="5" t="s">
        <v>7</v>
      </c>
      <c r="E20" s="15">
        <v>465</v>
      </c>
      <c r="F20" s="16">
        <v>45.56</v>
      </c>
      <c r="G20" s="14" t="s">
        <v>11</v>
      </c>
      <c r="I20" s="14">
        <v>0.75</v>
      </c>
      <c r="J20" s="17">
        <v>2</v>
      </c>
      <c r="K20" s="5" t="s">
        <v>12</v>
      </c>
      <c r="L20" s="17" t="str">
        <f>VLOOKUP(I20,Güteklasse!$B$4:$C$8,2)</f>
        <v>D</v>
      </c>
      <c r="M20" s="5" t="str">
        <f>VLOOKUP(K20,Händleradressen!$B$3:$E$6,4,0)</f>
        <v>Hamburg</v>
      </c>
      <c r="N20" s="16">
        <f t="shared" si="0"/>
        <v>21185.4</v>
      </c>
      <c r="O20" s="16">
        <f t="shared" si="1"/>
        <v>4025.2260000000001</v>
      </c>
      <c r="P20" s="16">
        <f t="shared" si="2"/>
        <v>25210.626</v>
      </c>
    </row>
    <row r="21" spans="1:16" x14ac:dyDescent="0.2">
      <c r="A21" s="5" t="s">
        <v>0</v>
      </c>
      <c r="B21" s="5" t="s">
        <v>9</v>
      </c>
      <c r="C21" s="5" t="s">
        <v>10</v>
      </c>
      <c r="D21" s="5" t="s">
        <v>3</v>
      </c>
      <c r="E21" s="15">
        <v>784</v>
      </c>
      <c r="F21" s="16">
        <v>0.95</v>
      </c>
      <c r="I21" s="14">
        <v>0.42</v>
      </c>
      <c r="J21" s="17">
        <v>1</v>
      </c>
      <c r="K21" s="5" t="s">
        <v>4</v>
      </c>
      <c r="L21" s="17" t="str">
        <f>VLOOKUP(I21,Güteklasse!$B$4:$C$8,2)</f>
        <v>B</v>
      </c>
      <c r="M21" s="5" t="str">
        <f>VLOOKUP(K21,Händleradressen!$B$3:$E$6,4,0)</f>
        <v>Köln</v>
      </c>
      <c r="N21" s="16">
        <f t="shared" si="0"/>
        <v>744.8</v>
      </c>
      <c r="O21" s="16">
        <f t="shared" si="1"/>
        <v>141.512</v>
      </c>
      <c r="P21" s="16">
        <f t="shared" si="2"/>
        <v>886.3119999999999</v>
      </c>
    </row>
    <row r="22" spans="1:16" x14ac:dyDescent="0.2">
      <c r="A22" s="5" t="s">
        <v>0</v>
      </c>
      <c r="B22" s="5" t="s">
        <v>9</v>
      </c>
      <c r="C22" s="5" t="s">
        <v>13</v>
      </c>
      <c r="D22" s="5" t="s">
        <v>7</v>
      </c>
      <c r="E22" s="15">
        <v>345</v>
      </c>
      <c r="F22" s="16">
        <v>48.64</v>
      </c>
      <c r="G22" s="14" t="s">
        <v>11</v>
      </c>
      <c r="I22" s="14">
        <v>0.41</v>
      </c>
      <c r="J22" s="17">
        <v>4</v>
      </c>
      <c r="K22" s="5" t="s">
        <v>4</v>
      </c>
      <c r="L22" s="17" t="str">
        <f>VLOOKUP(I22,Güteklasse!$B$4:$C$8,2)</f>
        <v>B</v>
      </c>
      <c r="M22" s="5" t="str">
        <f>VLOOKUP(K22,Händleradressen!$B$3:$E$6,4,0)</f>
        <v>Köln</v>
      </c>
      <c r="N22" s="16">
        <f t="shared" si="0"/>
        <v>16780.8</v>
      </c>
      <c r="O22" s="16">
        <f t="shared" si="1"/>
        <v>3188.3519999999999</v>
      </c>
      <c r="P22" s="16">
        <f t="shared" si="2"/>
        <v>19969.151999999998</v>
      </c>
    </row>
    <row r="23" spans="1:16" x14ac:dyDescent="0.2">
      <c r="A23" s="5" t="s">
        <v>0</v>
      </c>
      <c r="B23" s="5" t="s">
        <v>9</v>
      </c>
      <c r="C23" s="5" t="s">
        <v>2</v>
      </c>
      <c r="D23" s="5" t="s">
        <v>3</v>
      </c>
      <c r="E23" s="15">
        <v>5676</v>
      </c>
      <c r="F23" s="16">
        <v>0.52</v>
      </c>
      <c r="G23" s="14" t="s">
        <v>11</v>
      </c>
      <c r="I23" s="14">
        <v>0.62</v>
      </c>
      <c r="J23" s="17">
        <v>5</v>
      </c>
      <c r="K23" s="5" t="s">
        <v>8</v>
      </c>
      <c r="L23" s="17" t="str">
        <f>VLOOKUP(I23,Güteklasse!$B$4:$C$8,2)</f>
        <v>D</v>
      </c>
      <c r="M23" s="5" t="str">
        <f>VLOOKUP(K23,Händleradressen!$B$3:$E$6,4,0)</f>
        <v>Düsseldorf</v>
      </c>
      <c r="N23" s="16">
        <f t="shared" si="0"/>
        <v>2951.52</v>
      </c>
      <c r="O23" s="16">
        <f t="shared" si="1"/>
        <v>560.78880000000004</v>
      </c>
      <c r="P23" s="16">
        <f t="shared" si="2"/>
        <v>3512.3087999999998</v>
      </c>
    </row>
    <row r="24" spans="1:16" x14ac:dyDescent="0.2">
      <c r="A24" s="5" t="s">
        <v>0</v>
      </c>
      <c r="B24" s="5" t="s">
        <v>9</v>
      </c>
      <c r="C24" s="5" t="s">
        <v>6</v>
      </c>
      <c r="D24" s="5" t="s">
        <v>7</v>
      </c>
      <c r="E24" s="15">
        <v>5674</v>
      </c>
      <c r="F24" s="16">
        <v>52.67</v>
      </c>
      <c r="G24" s="14" t="s">
        <v>11</v>
      </c>
      <c r="H24" s="14" t="s">
        <v>11</v>
      </c>
      <c r="I24" s="14">
        <v>0.88</v>
      </c>
      <c r="J24" s="17">
        <v>4</v>
      </c>
      <c r="K24" s="5" t="s">
        <v>8</v>
      </c>
      <c r="L24" s="17" t="str">
        <f>VLOOKUP(I24,Güteklasse!$B$4:$C$8,2)</f>
        <v>D</v>
      </c>
      <c r="M24" s="5" t="str">
        <f>VLOOKUP(K24,Händleradressen!$B$3:$E$6,4,0)</f>
        <v>Düsseldorf</v>
      </c>
      <c r="N24" s="16">
        <f t="shared" si="0"/>
        <v>298849.58</v>
      </c>
      <c r="O24" s="16">
        <f t="shared" si="1"/>
        <v>56781.4202</v>
      </c>
      <c r="P24" s="16">
        <f t="shared" si="2"/>
        <v>355631.00020000001</v>
      </c>
    </row>
    <row r="25" spans="1:16" x14ac:dyDescent="0.2">
      <c r="A25" s="5" t="s">
        <v>0</v>
      </c>
      <c r="B25" s="5" t="s">
        <v>9</v>
      </c>
      <c r="C25" s="5" t="s">
        <v>10</v>
      </c>
      <c r="D25" s="5" t="s">
        <v>3</v>
      </c>
      <c r="E25" s="15">
        <v>367</v>
      </c>
      <c r="F25" s="16">
        <v>0.05</v>
      </c>
      <c r="G25" s="14" t="s">
        <v>11</v>
      </c>
      <c r="I25" s="14">
        <v>0.16</v>
      </c>
      <c r="J25" s="17">
        <v>3</v>
      </c>
      <c r="K25" s="5" t="s">
        <v>14</v>
      </c>
      <c r="L25" s="17" t="str">
        <f>VLOOKUP(I25,Güteklasse!$B$4:$C$8,2)</f>
        <v>A</v>
      </c>
      <c r="M25" s="5" t="str">
        <f>VLOOKUP(K25,Händleradressen!$B$3:$E$6,4,0)</f>
        <v>München</v>
      </c>
      <c r="N25" s="16">
        <f t="shared" si="0"/>
        <v>18.350000000000001</v>
      </c>
      <c r="O25" s="16">
        <f t="shared" si="1"/>
        <v>3.4865000000000004</v>
      </c>
      <c r="P25" s="16">
        <f t="shared" si="2"/>
        <v>21.836500000000001</v>
      </c>
    </row>
    <row r="26" spans="1:16" x14ac:dyDescent="0.2">
      <c r="A26" s="5" t="s">
        <v>0</v>
      </c>
      <c r="B26" s="5" t="s">
        <v>5</v>
      </c>
      <c r="C26" s="5" t="s">
        <v>13</v>
      </c>
      <c r="D26" s="5" t="s">
        <v>7</v>
      </c>
      <c r="E26" s="15">
        <v>932</v>
      </c>
      <c r="F26" s="16">
        <v>50.92</v>
      </c>
      <c r="H26" s="14" t="s">
        <v>11</v>
      </c>
      <c r="I26" s="14">
        <v>7.0000000000000007E-2</v>
      </c>
      <c r="J26" s="17">
        <v>2</v>
      </c>
      <c r="K26" s="5" t="s">
        <v>12</v>
      </c>
      <c r="L26" s="17" t="str">
        <f>VLOOKUP(I26,Güteklasse!$B$4:$C$8,2)</f>
        <v>A</v>
      </c>
      <c r="M26" s="5" t="str">
        <f>VLOOKUP(K26,Händleradressen!$B$3:$E$6,4,0)</f>
        <v>Hamburg</v>
      </c>
      <c r="N26" s="16">
        <f t="shared" si="0"/>
        <v>47457.440000000002</v>
      </c>
      <c r="O26" s="16">
        <f t="shared" si="1"/>
        <v>9016.9135999999999</v>
      </c>
      <c r="P26" s="16">
        <f t="shared" si="2"/>
        <v>56474.353600000002</v>
      </c>
    </row>
    <row r="27" spans="1:16" x14ac:dyDescent="0.2">
      <c r="A27" s="5" t="s">
        <v>0</v>
      </c>
      <c r="B27" s="5" t="s">
        <v>1</v>
      </c>
      <c r="C27" s="5" t="s">
        <v>2</v>
      </c>
      <c r="D27" s="5" t="s">
        <v>3</v>
      </c>
      <c r="E27" s="15">
        <v>1234</v>
      </c>
      <c r="F27" s="16">
        <v>0.47</v>
      </c>
      <c r="G27" s="14" t="s">
        <v>11</v>
      </c>
      <c r="I27" s="14">
        <v>0.24</v>
      </c>
      <c r="J27" s="17">
        <v>4</v>
      </c>
      <c r="K27" s="5" t="s">
        <v>12</v>
      </c>
      <c r="L27" s="17" t="str">
        <f>VLOOKUP(I27,Güteklasse!$B$4:$C$8,2)</f>
        <v>A</v>
      </c>
      <c r="M27" s="5" t="str">
        <f>VLOOKUP(K27,Händleradressen!$B$3:$E$6,4,0)</f>
        <v>Hamburg</v>
      </c>
      <c r="N27" s="16">
        <f t="shared" si="0"/>
        <v>579.98</v>
      </c>
      <c r="O27" s="16">
        <f t="shared" si="1"/>
        <v>110.1962</v>
      </c>
      <c r="P27" s="16">
        <f t="shared" si="2"/>
        <v>690.17619999999999</v>
      </c>
    </row>
    <row r="28" spans="1:16" x14ac:dyDescent="0.2">
      <c r="A28" s="5" t="s">
        <v>0</v>
      </c>
      <c r="B28" s="5" t="s">
        <v>5</v>
      </c>
      <c r="C28" s="5" t="s">
        <v>6</v>
      </c>
      <c r="D28" s="5" t="s">
        <v>3</v>
      </c>
      <c r="E28" s="15">
        <v>4535</v>
      </c>
      <c r="F28" s="16">
        <v>0.3</v>
      </c>
      <c r="G28" s="14" t="s">
        <v>11</v>
      </c>
      <c r="I28" s="14">
        <v>0.48</v>
      </c>
      <c r="J28" s="17">
        <v>3</v>
      </c>
      <c r="K28" s="5" t="s">
        <v>8</v>
      </c>
      <c r="L28" s="17" t="str">
        <f>VLOOKUP(I28,Güteklasse!$B$4:$C$8,2)</f>
        <v>C</v>
      </c>
      <c r="M28" s="5" t="str">
        <f>VLOOKUP(K28,Händleradressen!$B$3:$E$6,4,0)</f>
        <v>Düsseldorf</v>
      </c>
      <c r="N28" s="16">
        <f t="shared" si="0"/>
        <v>1360.5</v>
      </c>
      <c r="O28" s="16">
        <f t="shared" si="1"/>
        <v>258.495</v>
      </c>
      <c r="P28" s="16">
        <f t="shared" si="2"/>
        <v>1618.9949999999999</v>
      </c>
    </row>
    <row r="29" spans="1:16" x14ac:dyDescent="0.2">
      <c r="A29" s="5" t="s">
        <v>0</v>
      </c>
      <c r="B29" s="5" t="s">
        <v>9</v>
      </c>
      <c r="C29" s="5" t="s">
        <v>10</v>
      </c>
      <c r="D29" s="5" t="s">
        <v>3</v>
      </c>
      <c r="E29" s="15">
        <v>234</v>
      </c>
      <c r="F29" s="16">
        <v>0.62</v>
      </c>
      <c r="I29" s="14">
        <v>0.18</v>
      </c>
      <c r="J29" s="17">
        <v>1</v>
      </c>
      <c r="K29" s="5" t="s">
        <v>12</v>
      </c>
      <c r="L29" s="17" t="str">
        <f>VLOOKUP(I29,Güteklasse!$B$4:$C$8,2)</f>
        <v>A</v>
      </c>
      <c r="M29" s="5" t="str">
        <f>VLOOKUP(K29,Händleradressen!$B$3:$E$6,4,0)</f>
        <v>Hamburg</v>
      </c>
      <c r="N29" s="16">
        <f t="shared" si="0"/>
        <v>145.08000000000001</v>
      </c>
      <c r="O29" s="16">
        <f t="shared" si="1"/>
        <v>27.565200000000004</v>
      </c>
      <c r="P29" s="16">
        <f t="shared" si="2"/>
        <v>172.64520000000002</v>
      </c>
    </row>
    <row r="30" spans="1:16" x14ac:dyDescent="0.2">
      <c r="A30" s="5" t="s">
        <v>0</v>
      </c>
      <c r="B30" s="5" t="s">
        <v>9</v>
      </c>
      <c r="C30" s="5" t="s">
        <v>13</v>
      </c>
      <c r="D30" s="5" t="s">
        <v>3</v>
      </c>
      <c r="E30" s="15">
        <v>5673</v>
      </c>
      <c r="F30" s="16">
        <v>0.65</v>
      </c>
      <c r="I30" s="14">
        <v>0.77</v>
      </c>
      <c r="J30" s="17">
        <v>3</v>
      </c>
      <c r="K30" s="5" t="s">
        <v>4</v>
      </c>
      <c r="L30" s="17" t="str">
        <f>VLOOKUP(I30,Güteklasse!$B$4:$C$8,2)</f>
        <v>D</v>
      </c>
      <c r="M30" s="5" t="str">
        <f>VLOOKUP(K30,Händleradressen!$B$3:$E$6,4,0)</f>
        <v>Köln</v>
      </c>
      <c r="N30" s="16">
        <f t="shared" si="0"/>
        <v>3687.4500000000003</v>
      </c>
      <c r="O30" s="16">
        <f t="shared" si="1"/>
        <v>700.61550000000011</v>
      </c>
      <c r="P30" s="16">
        <f t="shared" si="2"/>
        <v>4388.0655000000006</v>
      </c>
    </row>
    <row r="31" spans="1:16" x14ac:dyDescent="0.2">
      <c r="A31" s="5" t="s">
        <v>0</v>
      </c>
      <c r="B31" s="5" t="s">
        <v>9</v>
      </c>
      <c r="C31" s="5" t="s">
        <v>2</v>
      </c>
      <c r="D31" s="5" t="s">
        <v>7</v>
      </c>
      <c r="E31" s="15">
        <v>567</v>
      </c>
      <c r="F31" s="16">
        <v>47.64</v>
      </c>
      <c r="G31" s="14" t="s">
        <v>11</v>
      </c>
      <c r="H31" s="14" t="s">
        <v>11</v>
      </c>
      <c r="I31" s="14">
        <v>0.09</v>
      </c>
      <c r="J31" s="17">
        <v>2</v>
      </c>
      <c r="K31" s="5" t="s">
        <v>8</v>
      </c>
      <c r="L31" s="17" t="str">
        <f>VLOOKUP(I31,Güteklasse!$B$4:$C$8,2)</f>
        <v>A</v>
      </c>
      <c r="M31" s="5" t="str">
        <f>VLOOKUP(K31,Händleradressen!$B$3:$E$6,4,0)</f>
        <v>Düsseldorf</v>
      </c>
      <c r="N31" s="16">
        <f t="shared" si="0"/>
        <v>27011.88</v>
      </c>
      <c r="O31" s="16">
        <f t="shared" si="1"/>
        <v>5132.2572</v>
      </c>
      <c r="P31" s="16">
        <f t="shared" si="2"/>
        <v>32144.137200000001</v>
      </c>
    </row>
    <row r="32" spans="1:16" x14ac:dyDescent="0.2">
      <c r="A32" s="5" t="s">
        <v>0</v>
      </c>
      <c r="B32" s="5" t="s">
        <v>9</v>
      </c>
      <c r="C32" s="5" t="s">
        <v>6</v>
      </c>
      <c r="D32" s="5" t="s">
        <v>7</v>
      </c>
      <c r="E32" s="15">
        <v>567</v>
      </c>
      <c r="F32" s="16">
        <v>47.79</v>
      </c>
      <c r="G32" s="14" t="s">
        <v>11</v>
      </c>
      <c r="I32" s="14">
        <v>0.34</v>
      </c>
      <c r="J32" s="17">
        <v>4</v>
      </c>
      <c r="K32" s="5" t="s">
        <v>8</v>
      </c>
      <c r="L32" s="17" t="str">
        <f>VLOOKUP(I32,Güteklasse!$B$4:$C$8,2)</f>
        <v>B</v>
      </c>
      <c r="M32" s="5" t="str">
        <f>VLOOKUP(K32,Händleradressen!$B$3:$E$6,4,0)</f>
        <v>Düsseldorf</v>
      </c>
      <c r="N32" s="16">
        <f t="shared" si="0"/>
        <v>27096.93</v>
      </c>
      <c r="O32" s="16">
        <f t="shared" si="1"/>
        <v>5148.4166999999998</v>
      </c>
      <c r="P32" s="16">
        <f t="shared" si="2"/>
        <v>32245.346700000002</v>
      </c>
    </row>
    <row r="33" spans="1:16" x14ac:dyDescent="0.2">
      <c r="A33" s="5" t="s">
        <v>0</v>
      </c>
      <c r="B33" s="5" t="s">
        <v>9</v>
      </c>
      <c r="C33" s="5" t="s">
        <v>10</v>
      </c>
      <c r="D33" s="5" t="s">
        <v>7</v>
      </c>
      <c r="E33" s="15">
        <v>5673</v>
      </c>
      <c r="F33" s="16">
        <v>53.3</v>
      </c>
      <c r="H33" s="14" t="s">
        <v>11</v>
      </c>
      <c r="I33" s="14">
        <v>0.71</v>
      </c>
      <c r="J33" s="17">
        <v>2</v>
      </c>
      <c r="K33" s="5" t="s">
        <v>4</v>
      </c>
      <c r="L33" s="17" t="str">
        <f>VLOOKUP(I33,Güteklasse!$B$4:$C$8,2)</f>
        <v>D</v>
      </c>
      <c r="M33" s="5" t="str">
        <f>VLOOKUP(K33,Händleradressen!$B$3:$E$6,4,0)</f>
        <v>Köln</v>
      </c>
      <c r="N33" s="16">
        <f t="shared" si="0"/>
        <v>302370.89999999997</v>
      </c>
      <c r="O33" s="16">
        <f t="shared" si="1"/>
        <v>57450.47099999999</v>
      </c>
      <c r="P33" s="16">
        <f t="shared" si="2"/>
        <v>359821.37099999993</v>
      </c>
    </row>
    <row r="34" spans="1:16" x14ac:dyDescent="0.2">
      <c r="A34" s="5" t="s">
        <v>0</v>
      </c>
      <c r="B34" s="5" t="s">
        <v>9</v>
      </c>
      <c r="C34" s="5" t="s">
        <v>13</v>
      </c>
      <c r="D34" s="5" t="s">
        <v>7</v>
      </c>
      <c r="E34" s="15">
        <v>3465</v>
      </c>
      <c r="F34" s="16">
        <v>53.25</v>
      </c>
      <c r="G34" s="14" t="s">
        <v>11</v>
      </c>
      <c r="I34" s="14">
        <v>0.14000000000000001</v>
      </c>
      <c r="J34" s="17">
        <v>1</v>
      </c>
      <c r="K34" s="5" t="s">
        <v>12</v>
      </c>
      <c r="L34" s="17" t="str">
        <f>VLOOKUP(I34,Güteklasse!$B$4:$C$8,2)</f>
        <v>A</v>
      </c>
      <c r="M34" s="5" t="str">
        <f>VLOOKUP(K34,Händleradressen!$B$3:$E$6,4,0)</f>
        <v>Hamburg</v>
      </c>
      <c r="N34" s="16">
        <f t="shared" si="0"/>
        <v>184511.25</v>
      </c>
      <c r="O34" s="16">
        <f t="shared" si="1"/>
        <v>35057.137499999997</v>
      </c>
      <c r="P34" s="16">
        <f t="shared" si="2"/>
        <v>219568.38750000001</v>
      </c>
    </row>
    <row r="35" spans="1:16" x14ac:dyDescent="0.2">
      <c r="A35" s="5" t="s">
        <v>0</v>
      </c>
      <c r="B35" s="5" t="s">
        <v>9</v>
      </c>
      <c r="C35" s="5" t="s">
        <v>2</v>
      </c>
      <c r="D35" s="5" t="s">
        <v>7</v>
      </c>
      <c r="E35" s="15">
        <v>488</v>
      </c>
      <c r="F35" s="16">
        <v>50.89</v>
      </c>
      <c r="G35" s="14" t="s">
        <v>11</v>
      </c>
      <c r="H35" s="14" t="s">
        <v>11</v>
      </c>
      <c r="I35" s="14">
        <v>0.36</v>
      </c>
      <c r="J35" s="17">
        <v>4</v>
      </c>
      <c r="K35" s="5" t="s">
        <v>14</v>
      </c>
      <c r="L35" s="17" t="str">
        <f>VLOOKUP(I35,Güteklasse!$B$4:$C$8,2)</f>
        <v>B</v>
      </c>
      <c r="M35" s="5" t="str">
        <f>VLOOKUP(K35,Händleradressen!$B$3:$E$6,4,0)</f>
        <v>München</v>
      </c>
      <c r="N35" s="16">
        <f t="shared" si="0"/>
        <v>24834.32</v>
      </c>
      <c r="O35" s="16">
        <f t="shared" si="1"/>
        <v>4718.5208000000002</v>
      </c>
      <c r="P35" s="16">
        <f t="shared" si="2"/>
        <v>29552.840799999998</v>
      </c>
    </row>
    <row r="36" spans="1:16" x14ac:dyDescent="0.2">
      <c r="A36" s="5" t="s">
        <v>0</v>
      </c>
      <c r="B36" s="5" t="s">
        <v>15</v>
      </c>
      <c r="C36" s="5" t="s">
        <v>6</v>
      </c>
      <c r="D36" s="5" t="s">
        <v>7</v>
      </c>
      <c r="E36" s="15">
        <v>8973</v>
      </c>
      <c r="F36" s="16">
        <v>54.86</v>
      </c>
      <c r="G36" s="14" t="s">
        <v>11</v>
      </c>
      <c r="I36" s="14">
        <v>0.63</v>
      </c>
      <c r="J36" s="17">
        <v>5</v>
      </c>
      <c r="K36" s="5" t="s">
        <v>14</v>
      </c>
      <c r="L36" s="17" t="str">
        <f>VLOOKUP(I36,Güteklasse!$B$4:$C$8,2)</f>
        <v>D</v>
      </c>
      <c r="M36" s="5" t="str">
        <f>VLOOKUP(K36,Händleradressen!$B$3:$E$6,4,0)</f>
        <v>München</v>
      </c>
      <c r="N36" s="16">
        <f t="shared" si="0"/>
        <v>492258.77999999997</v>
      </c>
      <c r="O36" s="16">
        <f t="shared" si="1"/>
        <v>93529.1682</v>
      </c>
      <c r="P36" s="16">
        <f t="shared" si="2"/>
        <v>585787.94819999998</v>
      </c>
    </row>
    <row r="37" spans="1:16" x14ac:dyDescent="0.2">
      <c r="A37" s="5" t="s">
        <v>0</v>
      </c>
      <c r="B37" s="5" t="s">
        <v>9</v>
      </c>
      <c r="C37" s="5" t="s">
        <v>10</v>
      </c>
      <c r="D37" s="5" t="s">
        <v>7</v>
      </c>
      <c r="E37" s="15">
        <v>894</v>
      </c>
      <c r="F37" s="16">
        <v>54.11</v>
      </c>
      <c r="H37" s="14" t="s">
        <v>11</v>
      </c>
      <c r="I37" s="14">
        <v>0.77</v>
      </c>
      <c r="J37" s="17">
        <v>4</v>
      </c>
      <c r="K37" s="5" t="s">
        <v>4</v>
      </c>
      <c r="L37" s="17" t="str">
        <f>VLOOKUP(I37,Güteklasse!$B$4:$C$8,2)</f>
        <v>D</v>
      </c>
      <c r="M37" s="5" t="str">
        <f>VLOOKUP(K37,Händleradressen!$B$3:$E$6,4,0)</f>
        <v>Köln</v>
      </c>
      <c r="N37" s="16">
        <f t="shared" si="0"/>
        <v>48374.34</v>
      </c>
      <c r="O37" s="16">
        <f t="shared" si="1"/>
        <v>9191.1245999999992</v>
      </c>
      <c r="P37" s="16">
        <f t="shared" si="2"/>
        <v>57565.464599999992</v>
      </c>
    </row>
    <row r="38" spans="1:16" x14ac:dyDescent="0.2">
      <c r="A38" s="5" t="s">
        <v>0</v>
      </c>
      <c r="B38" s="5" t="s">
        <v>5</v>
      </c>
      <c r="C38" s="5" t="s">
        <v>13</v>
      </c>
      <c r="D38" s="5" t="s">
        <v>7</v>
      </c>
      <c r="E38" s="15">
        <v>6525</v>
      </c>
      <c r="F38" s="16">
        <v>47.27</v>
      </c>
      <c r="G38" s="14" t="s">
        <v>11</v>
      </c>
      <c r="I38" s="14">
        <v>0.43</v>
      </c>
      <c r="J38" s="17">
        <v>3</v>
      </c>
      <c r="K38" s="5" t="s">
        <v>8</v>
      </c>
      <c r="L38" s="17" t="str">
        <f>VLOOKUP(I38,Güteklasse!$B$4:$C$8,2)</f>
        <v>B</v>
      </c>
      <c r="M38" s="5" t="str">
        <f>VLOOKUP(K38,Händleradressen!$B$3:$E$6,4,0)</f>
        <v>Düsseldorf</v>
      </c>
      <c r="N38" s="16">
        <f t="shared" si="0"/>
        <v>308436.75</v>
      </c>
      <c r="O38" s="16">
        <f t="shared" si="1"/>
        <v>58602.982499999998</v>
      </c>
      <c r="P38" s="16">
        <f t="shared" si="2"/>
        <v>367039.73249999998</v>
      </c>
    </row>
    <row r="39" spans="1:16" x14ac:dyDescent="0.2">
      <c r="A39" s="5" t="s">
        <v>0</v>
      </c>
      <c r="B39" s="5" t="s">
        <v>5</v>
      </c>
      <c r="C39" s="5" t="s">
        <v>2</v>
      </c>
      <c r="D39" s="5" t="s">
        <v>7</v>
      </c>
      <c r="E39" s="15">
        <v>545</v>
      </c>
      <c r="F39" s="16">
        <v>51.95</v>
      </c>
      <c r="G39" s="14" t="s">
        <v>11</v>
      </c>
      <c r="H39" s="14" t="s">
        <v>11</v>
      </c>
      <c r="I39" s="14">
        <v>0.38</v>
      </c>
      <c r="J39" s="17">
        <v>2</v>
      </c>
      <c r="K39" s="5" t="s">
        <v>12</v>
      </c>
      <c r="L39" s="17" t="str">
        <f>VLOOKUP(I39,Güteklasse!$B$4:$C$8,2)</f>
        <v>B</v>
      </c>
      <c r="M39" s="5" t="str">
        <f>VLOOKUP(K39,Händleradressen!$B$3:$E$6,4,0)</f>
        <v>Hamburg</v>
      </c>
      <c r="N39" s="16">
        <f t="shared" si="0"/>
        <v>28312.75</v>
      </c>
      <c r="O39" s="16">
        <f t="shared" si="1"/>
        <v>5379.4224999999997</v>
      </c>
      <c r="P39" s="16">
        <f t="shared" si="2"/>
        <v>33692.172500000001</v>
      </c>
    </row>
    <row r="40" spans="1:16" x14ac:dyDescent="0.2">
      <c r="A40" s="5" t="s">
        <v>0</v>
      </c>
      <c r="B40" s="5" t="s">
        <v>9</v>
      </c>
      <c r="C40" s="5" t="s">
        <v>6</v>
      </c>
      <c r="D40" s="5" t="s">
        <v>7</v>
      </c>
      <c r="E40" s="15">
        <v>5438</v>
      </c>
      <c r="F40" s="16">
        <v>54.8</v>
      </c>
      <c r="G40" s="14" t="s">
        <v>11</v>
      </c>
      <c r="H40" s="14" t="s">
        <v>11</v>
      </c>
      <c r="I40" s="14">
        <v>0.2</v>
      </c>
      <c r="J40" s="17">
        <v>4</v>
      </c>
      <c r="K40" s="5" t="s">
        <v>14</v>
      </c>
      <c r="L40" s="17" t="str">
        <f>VLOOKUP(I40,Güteklasse!$B$4:$C$8,2)</f>
        <v>A</v>
      </c>
      <c r="M40" s="5" t="str">
        <f>VLOOKUP(K40,Händleradressen!$B$3:$E$6,4,0)</f>
        <v>München</v>
      </c>
      <c r="N40" s="16">
        <f t="shared" si="0"/>
        <v>298002.39999999997</v>
      </c>
      <c r="O40" s="16">
        <f t="shared" si="1"/>
        <v>56620.455999999991</v>
      </c>
      <c r="P40" s="16">
        <f t="shared" si="2"/>
        <v>354622.85599999997</v>
      </c>
    </row>
    <row r="41" spans="1:16" x14ac:dyDescent="0.2">
      <c r="A41" s="5" t="s">
        <v>0</v>
      </c>
      <c r="B41" s="5" t="s">
        <v>9</v>
      </c>
      <c r="C41" s="5" t="s">
        <v>10</v>
      </c>
      <c r="D41" s="5" t="s">
        <v>7</v>
      </c>
      <c r="E41" s="15">
        <v>5285</v>
      </c>
      <c r="F41" s="16">
        <v>47.44</v>
      </c>
      <c r="G41" s="14" t="s">
        <v>11</v>
      </c>
      <c r="H41" s="14" t="s">
        <v>11</v>
      </c>
      <c r="I41" s="14">
        <v>0.38</v>
      </c>
      <c r="J41" s="17">
        <v>3</v>
      </c>
      <c r="K41" s="5" t="s">
        <v>4</v>
      </c>
      <c r="L41" s="17" t="str">
        <f>VLOOKUP(I41,Güteklasse!$B$4:$C$8,2)</f>
        <v>B</v>
      </c>
      <c r="M41" s="5" t="str">
        <f>VLOOKUP(K41,Händleradressen!$B$3:$E$6,4,0)</f>
        <v>Köln</v>
      </c>
      <c r="N41" s="16">
        <f t="shared" si="0"/>
        <v>250720.4</v>
      </c>
      <c r="O41" s="16">
        <f t="shared" si="1"/>
        <v>47636.875999999997</v>
      </c>
      <c r="P41" s="16">
        <f t="shared" si="2"/>
        <v>298357.27600000001</v>
      </c>
    </row>
    <row r="42" spans="1:16" x14ac:dyDescent="0.2">
      <c r="A42" s="5" t="s">
        <v>0</v>
      </c>
      <c r="B42" s="5" t="s">
        <v>9</v>
      </c>
      <c r="C42" s="5" t="s">
        <v>13</v>
      </c>
      <c r="D42" s="5" t="s">
        <v>3</v>
      </c>
      <c r="E42" s="15">
        <v>362</v>
      </c>
      <c r="F42" s="16">
        <v>0.53</v>
      </c>
      <c r="I42" s="14">
        <v>0.89</v>
      </c>
      <c r="J42" s="17">
        <v>1</v>
      </c>
      <c r="K42" s="5" t="s">
        <v>4</v>
      </c>
      <c r="L42" s="17" t="str">
        <f>VLOOKUP(I42,Güteklasse!$B$4:$C$8,2)</f>
        <v>D</v>
      </c>
      <c r="M42" s="5" t="str">
        <f>VLOOKUP(K42,Händleradressen!$B$3:$E$6,4,0)</f>
        <v>Köln</v>
      </c>
      <c r="N42" s="16">
        <f t="shared" si="0"/>
        <v>191.86</v>
      </c>
      <c r="O42" s="16">
        <f t="shared" si="1"/>
        <v>36.453400000000002</v>
      </c>
      <c r="P42" s="16">
        <f t="shared" si="2"/>
        <v>228.3134</v>
      </c>
    </row>
    <row r="43" spans="1:16" x14ac:dyDescent="0.2">
      <c r="A43" s="5" t="s">
        <v>0</v>
      </c>
      <c r="B43" s="5" t="s">
        <v>9</v>
      </c>
      <c r="C43" s="5" t="s">
        <v>2</v>
      </c>
      <c r="D43" s="5" t="s">
        <v>3</v>
      </c>
      <c r="E43" s="15">
        <v>212</v>
      </c>
      <c r="F43" s="16">
        <v>0.11</v>
      </c>
      <c r="G43" s="14" t="s">
        <v>11</v>
      </c>
      <c r="I43" s="14">
        <v>0.41</v>
      </c>
      <c r="J43" s="17">
        <v>3</v>
      </c>
      <c r="K43" s="5" t="s">
        <v>8</v>
      </c>
      <c r="L43" s="17" t="str">
        <f>VLOOKUP(I43,Güteklasse!$B$4:$C$8,2)</f>
        <v>B</v>
      </c>
      <c r="M43" s="5" t="str">
        <f>VLOOKUP(K43,Händleradressen!$B$3:$E$6,4,0)</f>
        <v>Düsseldorf</v>
      </c>
      <c r="N43" s="16">
        <f t="shared" si="0"/>
        <v>23.32</v>
      </c>
      <c r="O43" s="16">
        <f t="shared" si="1"/>
        <v>4.4308000000000005</v>
      </c>
      <c r="P43" s="16">
        <f t="shared" si="2"/>
        <v>27.750800000000002</v>
      </c>
    </row>
    <row r="44" spans="1:16" x14ac:dyDescent="0.2">
      <c r="A44" s="5" t="s">
        <v>0</v>
      </c>
      <c r="B44" s="5" t="s">
        <v>9</v>
      </c>
      <c r="C44" s="5" t="s">
        <v>6</v>
      </c>
      <c r="D44" s="5" t="s">
        <v>3</v>
      </c>
      <c r="E44" s="15">
        <v>731</v>
      </c>
      <c r="F44" s="16">
        <v>1</v>
      </c>
      <c r="G44" s="14" t="s">
        <v>11</v>
      </c>
      <c r="I44" s="14">
        <v>0.09</v>
      </c>
      <c r="J44" s="17">
        <v>2</v>
      </c>
      <c r="K44" s="5" t="s">
        <v>8</v>
      </c>
      <c r="L44" s="17" t="str">
        <f>VLOOKUP(I44,Güteklasse!$B$4:$C$8,2)</f>
        <v>A</v>
      </c>
      <c r="M44" s="5" t="str">
        <f>VLOOKUP(K44,Händleradressen!$B$3:$E$6,4,0)</f>
        <v>Düsseldorf</v>
      </c>
      <c r="N44" s="16">
        <f t="shared" si="0"/>
        <v>731</v>
      </c>
      <c r="O44" s="16">
        <f t="shared" si="1"/>
        <v>138.89000000000001</v>
      </c>
      <c r="P44" s="16">
        <f t="shared" si="2"/>
        <v>869.89</v>
      </c>
    </row>
    <row r="45" spans="1:16" x14ac:dyDescent="0.2">
      <c r="A45" s="5" t="s">
        <v>0</v>
      </c>
      <c r="B45" s="5" t="s">
        <v>9</v>
      </c>
      <c r="C45" s="5" t="s">
        <v>10</v>
      </c>
      <c r="D45" s="5" t="s">
        <v>7</v>
      </c>
      <c r="E45" s="15">
        <v>2155</v>
      </c>
      <c r="F45" s="16">
        <v>51.76</v>
      </c>
      <c r="G45" s="14" t="s">
        <v>11</v>
      </c>
      <c r="H45" s="14" t="s">
        <v>11</v>
      </c>
      <c r="I45" s="14">
        <v>0.99</v>
      </c>
      <c r="J45" s="17">
        <v>4</v>
      </c>
      <c r="K45" s="5" t="s">
        <v>12</v>
      </c>
      <c r="L45" s="17" t="str">
        <f>VLOOKUP(I45,Güteklasse!$B$4:$C$8,2)</f>
        <v>E</v>
      </c>
      <c r="M45" s="5" t="str">
        <f>VLOOKUP(K45,Händleradressen!$B$3:$E$6,4,0)</f>
        <v>Hamburg</v>
      </c>
      <c r="N45" s="16">
        <f t="shared" si="0"/>
        <v>111542.8</v>
      </c>
      <c r="O45" s="16">
        <f t="shared" si="1"/>
        <v>21193.132000000001</v>
      </c>
      <c r="P45" s="16">
        <f t="shared" si="2"/>
        <v>132735.932</v>
      </c>
    </row>
    <row r="46" spans="1:16" x14ac:dyDescent="0.2">
      <c r="A46" s="5" t="s">
        <v>0</v>
      </c>
      <c r="B46" s="5" t="s">
        <v>9</v>
      </c>
      <c r="C46" s="5" t="s">
        <v>13</v>
      </c>
      <c r="D46" s="5" t="s">
        <v>7</v>
      </c>
      <c r="E46" s="15">
        <v>6989</v>
      </c>
      <c r="F46" s="16">
        <v>45.16</v>
      </c>
      <c r="G46" s="14" t="s">
        <v>11</v>
      </c>
      <c r="H46" s="14" t="s">
        <v>11</v>
      </c>
      <c r="I46" s="14">
        <v>0.46</v>
      </c>
      <c r="J46" s="17">
        <v>2</v>
      </c>
      <c r="K46" s="5" t="s">
        <v>4</v>
      </c>
      <c r="L46" s="17" t="str">
        <f>VLOOKUP(I46,Güteklasse!$B$4:$C$8,2)</f>
        <v>C</v>
      </c>
      <c r="M46" s="5" t="str">
        <f>VLOOKUP(K46,Händleradressen!$B$3:$E$6,4,0)</f>
        <v>Köln</v>
      </c>
      <c r="N46" s="16">
        <f t="shared" si="0"/>
        <v>315623.24</v>
      </c>
      <c r="O46" s="16">
        <f t="shared" si="1"/>
        <v>59968.4156</v>
      </c>
      <c r="P46" s="16">
        <f t="shared" si="2"/>
        <v>375591.6556</v>
      </c>
    </row>
    <row r="47" spans="1:16" x14ac:dyDescent="0.2">
      <c r="A47" s="5" t="s">
        <v>0</v>
      </c>
      <c r="B47" s="5" t="s">
        <v>9</v>
      </c>
      <c r="C47" s="5" t="s">
        <v>2</v>
      </c>
      <c r="D47" s="5" t="s">
        <v>3</v>
      </c>
      <c r="E47" s="15">
        <v>753</v>
      </c>
      <c r="F47" s="16">
        <v>0.57999999999999996</v>
      </c>
      <c r="I47" s="14">
        <v>0.73</v>
      </c>
      <c r="J47" s="17">
        <v>1</v>
      </c>
      <c r="K47" s="5" t="s">
        <v>12</v>
      </c>
      <c r="L47" s="17" t="str">
        <f>VLOOKUP(I47,Güteklasse!$B$4:$C$8,2)</f>
        <v>D</v>
      </c>
      <c r="M47" s="5" t="str">
        <f>VLOOKUP(K47,Händleradressen!$B$3:$E$6,4,0)</f>
        <v>Hamburg</v>
      </c>
      <c r="N47" s="16">
        <f t="shared" si="0"/>
        <v>436.73999999999995</v>
      </c>
      <c r="O47" s="16">
        <f t="shared" si="1"/>
        <v>82.980599999999995</v>
      </c>
      <c r="P47" s="16">
        <f t="shared" si="2"/>
        <v>519.72059999999999</v>
      </c>
    </row>
    <row r="48" spans="1:16" x14ac:dyDescent="0.2">
      <c r="A48" s="5" t="s">
        <v>0</v>
      </c>
      <c r="B48" s="5" t="s">
        <v>9</v>
      </c>
      <c r="C48" s="5" t="s">
        <v>6</v>
      </c>
      <c r="D48" s="5" t="s">
        <v>7</v>
      </c>
      <c r="E48" s="15">
        <v>9889</v>
      </c>
      <c r="F48" s="16">
        <v>46</v>
      </c>
      <c r="G48" s="14" t="s">
        <v>11</v>
      </c>
      <c r="H48" s="14" t="s">
        <v>11</v>
      </c>
      <c r="I48" s="14">
        <v>0.28000000000000003</v>
      </c>
      <c r="J48" s="17">
        <v>4</v>
      </c>
      <c r="K48" s="5" t="s">
        <v>4</v>
      </c>
      <c r="L48" s="17" t="str">
        <f>VLOOKUP(I48,Güteklasse!$B$4:$C$8,2)</f>
        <v>A</v>
      </c>
      <c r="M48" s="5" t="str">
        <f>VLOOKUP(K48,Händleradressen!$B$3:$E$6,4,0)</f>
        <v>Köln</v>
      </c>
      <c r="N48" s="16">
        <f t="shared" si="0"/>
        <v>454894</v>
      </c>
      <c r="O48" s="16">
        <f t="shared" si="1"/>
        <v>86429.86</v>
      </c>
      <c r="P48" s="16">
        <f t="shared" si="2"/>
        <v>541323.86</v>
      </c>
    </row>
    <row r="49" spans="1:16" x14ac:dyDescent="0.2">
      <c r="A49" s="5" t="s">
        <v>0</v>
      </c>
      <c r="B49" s="5" t="s">
        <v>9</v>
      </c>
      <c r="C49" s="5" t="s">
        <v>10</v>
      </c>
      <c r="D49" s="5" t="s">
        <v>3</v>
      </c>
      <c r="E49" s="15">
        <v>988</v>
      </c>
      <c r="F49" s="16">
        <v>0.1</v>
      </c>
      <c r="G49" s="14" t="s">
        <v>11</v>
      </c>
      <c r="I49" s="14">
        <v>0.22</v>
      </c>
      <c r="J49" s="17">
        <v>5</v>
      </c>
      <c r="K49" s="5" t="s">
        <v>8</v>
      </c>
      <c r="L49" s="17" t="str">
        <f>VLOOKUP(I49,Güteklasse!$B$4:$C$8,2)</f>
        <v>A</v>
      </c>
      <c r="M49" s="5" t="str">
        <f>VLOOKUP(K49,Händleradressen!$B$3:$E$6,4,0)</f>
        <v>Düsseldorf</v>
      </c>
      <c r="N49" s="16">
        <f t="shared" si="0"/>
        <v>98.800000000000011</v>
      </c>
      <c r="O49" s="16">
        <f t="shared" si="1"/>
        <v>18.772000000000002</v>
      </c>
      <c r="P49" s="16">
        <f t="shared" si="2"/>
        <v>117.57200000000002</v>
      </c>
    </row>
    <row r="50" spans="1:16" x14ac:dyDescent="0.2">
      <c r="A50" s="5" t="s">
        <v>0</v>
      </c>
      <c r="B50" s="5" t="s">
        <v>9</v>
      </c>
      <c r="C50" s="5" t="s">
        <v>13</v>
      </c>
      <c r="D50" s="5" t="s">
        <v>7</v>
      </c>
      <c r="E50" s="15">
        <v>898</v>
      </c>
      <c r="F50" s="16">
        <v>52.99</v>
      </c>
      <c r="G50" s="14" t="s">
        <v>11</v>
      </c>
      <c r="H50" s="14" t="s">
        <v>11</v>
      </c>
      <c r="I50" s="14">
        <v>0.62</v>
      </c>
      <c r="J50" s="17">
        <v>4</v>
      </c>
      <c r="K50" s="5" t="s">
        <v>12</v>
      </c>
      <c r="L50" s="17" t="str">
        <f>VLOOKUP(I50,Güteklasse!$B$4:$C$8,2)</f>
        <v>D</v>
      </c>
      <c r="M50" s="5" t="str">
        <f>VLOOKUP(K50,Händleradressen!$B$3:$E$6,4,0)</f>
        <v>Hamburg</v>
      </c>
      <c r="N50" s="16">
        <f t="shared" si="0"/>
        <v>47585.020000000004</v>
      </c>
      <c r="O50" s="16">
        <f t="shared" si="1"/>
        <v>9041.1538</v>
      </c>
      <c r="P50" s="16">
        <f t="shared" si="2"/>
        <v>56626.173800000004</v>
      </c>
    </row>
    <row r="51" spans="1:16" x14ac:dyDescent="0.2">
      <c r="A51" s="5" t="s">
        <v>0</v>
      </c>
      <c r="B51" s="5" t="s">
        <v>9</v>
      </c>
      <c r="C51" s="5" t="s">
        <v>2</v>
      </c>
      <c r="D51" s="5" t="s">
        <v>7</v>
      </c>
      <c r="E51" s="15">
        <v>634</v>
      </c>
      <c r="F51" s="16">
        <v>47.84</v>
      </c>
      <c r="G51" s="14" t="s">
        <v>11</v>
      </c>
      <c r="I51" s="14">
        <v>0.96</v>
      </c>
      <c r="J51" s="17">
        <v>3</v>
      </c>
      <c r="K51" s="5" t="s">
        <v>4</v>
      </c>
      <c r="L51" s="17" t="str">
        <f>VLOOKUP(I51,Güteklasse!$B$4:$C$8,2)</f>
        <v>E</v>
      </c>
      <c r="M51" s="5" t="str">
        <f>VLOOKUP(K51,Händleradressen!$B$3:$E$6,4,0)</f>
        <v>Köln</v>
      </c>
      <c r="N51" s="16">
        <f t="shared" si="0"/>
        <v>30330.560000000001</v>
      </c>
      <c r="O51" s="16">
        <f t="shared" si="1"/>
        <v>5762.8064000000004</v>
      </c>
      <c r="P51" s="16">
        <f t="shared" si="2"/>
        <v>36093.366399999999</v>
      </c>
    </row>
    <row r="52" spans="1:16" x14ac:dyDescent="0.2">
      <c r="A52" s="5" t="s">
        <v>0</v>
      </c>
      <c r="B52" s="5" t="s">
        <v>9</v>
      </c>
      <c r="C52" s="5" t="s">
        <v>6</v>
      </c>
      <c r="D52" s="5" t="s">
        <v>3</v>
      </c>
      <c r="E52" s="15">
        <v>35</v>
      </c>
      <c r="F52" s="16">
        <v>0.05</v>
      </c>
      <c r="G52" s="14" t="s">
        <v>11</v>
      </c>
      <c r="I52" s="14">
        <v>0.72</v>
      </c>
      <c r="J52" s="17">
        <v>2</v>
      </c>
      <c r="K52" s="5" t="s">
        <v>14</v>
      </c>
      <c r="L52" s="17" t="str">
        <f>VLOOKUP(I52,Güteklasse!$B$4:$C$8,2)</f>
        <v>D</v>
      </c>
      <c r="M52" s="5" t="str">
        <f>VLOOKUP(K52,Händleradressen!$B$3:$E$6,4,0)</f>
        <v>München</v>
      </c>
      <c r="N52" s="16">
        <f t="shared" si="0"/>
        <v>1.75</v>
      </c>
      <c r="O52" s="16">
        <f t="shared" si="1"/>
        <v>0.33250000000000002</v>
      </c>
      <c r="P52" s="16">
        <f t="shared" si="2"/>
        <v>2.0825</v>
      </c>
    </row>
    <row r="53" spans="1:16" x14ac:dyDescent="0.2">
      <c r="A53" s="5" t="s">
        <v>0</v>
      </c>
      <c r="B53" s="5" t="s">
        <v>9</v>
      </c>
      <c r="C53" s="5" t="s">
        <v>10</v>
      </c>
      <c r="D53" s="5" t="s">
        <v>3</v>
      </c>
      <c r="E53" s="15">
        <v>889</v>
      </c>
      <c r="F53" s="16">
        <v>0.3</v>
      </c>
      <c r="G53" s="14" t="s">
        <v>11</v>
      </c>
      <c r="I53" s="14">
        <v>0.78</v>
      </c>
      <c r="J53" s="17">
        <v>4</v>
      </c>
      <c r="K53" s="5" t="s">
        <v>14</v>
      </c>
      <c r="L53" s="17" t="str">
        <f>VLOOKUP(I53,Güteklasse!$B$4:$C$8,2)</f>
        <v>D</v>
      </c>
      <c r="M53" s="5" t="str">
        <f>VLOOKUP(K53,Händleradressen!$B$3:$E$6,4,0)</f>
        <v>München</v>
      </c>
      <c r="N53" s="16">
        <f t="shared" si="0"/>
        <v>266.7</v>
      </c>
      <c r="O53" s="16">
        <f t="shared" si="1"/>
        <v>50.673000000000002</v>
      </c>
      <c r="P53" s="16">
        <f t="shared" si="2"/>
        <v>317.37299999999999</v>
      </c>
    </row>
    <row r="54" spans="1:16" x14ac:dyDescent="0.2">
      <c r="A54" s="5" t="s">
        <v>0</v>
      </c>
      <c r="B54" s="5" t="s">
        <v>9</v>
      </c>
      <c r="C54" s="5" t="s">
        <v>13</v>
      </c>
      <c r="D54" s="5" t="s">
        <v>3</v>
      </c>
      <c r="E54" s="15">
        <v>7898</v>
      </c>
      <c r="F54" s="16">
        <v>0.38</v>
      </c>
      <c r="G54" s="14" t="s">
        <v>11</v>
      </c>
      <c r="I54" s="14">
        <v>0.54</v>
      </c>
      <c r="J54" s="17">
        <v>3</v>
      </c>
      <c r="K54" s="5" t="s">
        <v>12</v>
      </c>
      <c r="L54" s="17" t="str">
        <f>VLOOKUP(I54,Güteklasse!$B$4:$C$8,2)</f>
        <v>C</v>
      </c>
      <c r="M54" s="5" t="str">
        <f>VLOOKUP(K54,Händleradressen!$B$3:$E$6,4,0)</f>
        <v>Hamburg</v>
      </c>
      <c r="N54" s="16">
        <f t="shared" si="0"/>
        <v>3001.2400000000002</v>
      </c>
      <c r="O54" s="16">
        <f t="shared" si="1"/>
        <v>570.23560000000009</v>
      </c>
      <c r="P54" s="16">
        <f t="shared" si="2"/>
        <v>3571.4756000000002</v>
      </c>
    </row>
    <row r="55" spans="1:16" x14ac:dyDescent="0.2">
      <c r="A55" s="5" t="s">
        <v>0</v>
      </c>
      <c r="B55" s="5" t="s">
        <v>5</v>
      </c>
      <c r="C55" s="5" t="s">
        <v>2</v>
      </c>
      <c r="D55" s="5" t="s">
        <v>7</v>
      </c>
      <c r="E55" s="15">
        <v>6857</v>
      </c>
      <c r="F55" s="16">
        <v>48.01</v>
      </c>
      <c r="G55" s="14" t="s">
        <v>11</v>
      </c>
      <c r="I55" s="14">
        <v>0.64</v>
      </c>
      <c r="J55" s="17">
        <v>1</v>
      </c>
      <c r="K55" s="5" t="s">
        <v>4</v>
      </c>
      <c r="L55" s="17" t="str">
        <f>VLOOKUP(I55,Güteklasse!$B$4:$C$8,2)</f>
        <v>D</v>
      </c>
      <c r="M55" s="5" t="str">
        <f>VLOOKUP(K55,Händleradressen!$B$3:$E$6,4,0)</f>
        <v>Köln</v>
      </c>
      <c r="N55" s="16">
        <f t="shared" si="0"/>
        <v>329204.57</v>
      </c>
      <c r="O55" s="16">
        <f t="shared" si="1"/>
        <v>62548.868300000002</v>
      </c>
      <c r="P55" s="16">
        <f t="shared" si="2"/>
        <v>391753.43830000004</v>
      </c>
    </row>
    <row r="56" spans="1:16" x14ac:dyDescent="0.2">
      <c r="A56" s="5" t="s">
        <v>0</v>
      </c>
      <c r="B56" s="5" t="s">
        <v>9</v>
      </c>
      <c r="C56" s="5" t="s">
        <v>6</v>
      </c>
      <c r="D56" s="5" t="s">
        <v>3</v>
      </c>
      <c r="E56" s="15">
        <v>7873</v>
      </c>
      <c r="F56" s="16">
        <v>0.95</v>
      </c>
      <c r="G56" s="14" t="s">
        <v>11</v>
      </c>
      <c r="I56" s="14">
        <v>0.59</v>
      </c>
      <c r="J56" s="17">
        <v>3</v>
      </c>
      <c r="K56" s="5" t="s">
        <v>4</v>
      </c>
      <c r="L56" s="17" t="str">
        <f>VLOOKUP(I56,Güteklasse!$B$4:$C$8,2)</f>
        <v>D</v>
      </c>
      <c r="M56" s="5" t="str">
        <f>VLOOKUP(K56,Händleradressen!$B$3:$E$6,4,0)</f>
        <v>Köln</v>
      </c>
      <c r="N56" s="16">
        <f t="shared" si="0"/>
        <v>7479.3499999999995</v>
      </c>
      <c r="O56" s="16">
        <f t="shared" si="1"/>
        <v>1421.0764999999999</v>
      </c>
      <c r="P56" s="16">
        <f t="shared" si="2"/>
        <v>8900.4264999999996</v>
      </c>
    </row>
    <row r="57" spans="1:16" x14ac:dyDescent="0.2">
      <c r="A57" s="5" t="s">
        <v>0</v>
      </c>
      <c r="B57" s="5" t="s">
        <v>15</v>
      </c>
      <c r="C57" s="5" t="s">
        <v>10</v>
      </c>
      <c r="D57" s="5" t="s">
        <v>3</v>
      </c>
      <c r="E57" s="15">
        <v>1374</v>
      </c>
      <c r="F57" s="16">
        <v>0.98</v>
      </c>
      <c r="G57" s="14" t="s">
        <v>11</v>
      </c>
      <c r="I57" s="14">
        <v>0.68</v>
      </c>
      <c r="J57" s="17">
        <v>2</v>
      </c>
      <c r="K57" s="5" t="s">
        <v>8</v>
      </c>
      <c r="L57" s="17" t="str">
        <f>VLOOKUP(I57,Güteklasse!$B$4:$C$8,2)</f>
        <v>D</v>
      </c>
      <c r="M57" s="5" t="str">
        <f>VLOOKUP(K57,Händleradressen!$B$3:$E$6,4,0)</f>
        <v>Düsseldorf</v>
      </c>
      <c r="N57" s="16">
        <f t="shared" si="0"/>
        <v>1346.52</v>
      </c>
      <c r="O57" s="16">
        <f t="shared" si="1"/>
        <v>255.83879999999999</v>
      </c>
      <c r="P57" s="16">
        <f t="shared" si="2"/>
        <v>1602.3588</v>
      </c>
    </row>
    <row r="58" spans="1:16" x14ac:dyDescent="0.2">
      <c r="A58" s="5" t="s">
        <v>0</v>
      </c>
      <c r="B58" s="5" t="s">
        <v>15</v>
      </c>
      <c r="C58" s="5" t="s">
        <v>13</v>
      </c>
      <c r="D58" s="5" t="s">
        <v>3</v>
      </c>
      <c r="E58" s="15">
        <v>4534</v>
      </c>
      <c r="F58" s="16">
        <v>0.4</v>
      </c>
      <c r="G58" s="14" t="s">
        <v>11</v>
      </c>
      <c r="I58" s="14">
        <v>0.48</v>
      </c>
      <c r="J58" s="17">
        <v>4</v>
      </c>
      <c r="K58" s="5" t="s">
        <v>8</v>
      </c>
      <c r="L58" s="17" t="str">
        <f>VLOOKUP(I58,Güteklasse!$B$4:$C$8,2)</f>
        <v>C</v>
      </c>
      <c r="M58" s="5" t="str">
        <f>VLOOKUP(K58,Händleradressen!$B$3:$E$6,4,0)</f>
        <v>Düsseldorf</v>
      </c>
      <c r="N58" s="16">
        <f t="shared" si="0"/>
        <v>1813.6000000000001</v>
      </c>
      <c r="O58" s="16">
        <f t="shared" si="1"/>
        <v>344.584</v>
      </c>
      <c r="P58" s="16">
        <f t="shared" si="2"/>
        <v>2158.1840000000002</v>
      </c>
    </row>
    <row r="59" spans="1:16" x14ac:dyDescent="0.2">
      <c r="A59" s="5" t="s">
        <v>0</v>
      </c>
      <c r="B59" s="5" t="s">
        <v>5</v>
      </c>
      <c r="C59" s="5" t="s">
        <v>2</v>
      </c>
      <c r="D59" s="5" t="s">
        <v>7</v>
      </c>
      <c r="E59" s="15">
        <v>4534</v>
      </c>
      <c r="F59" s="16">
        <v>47.78</v>
      </c>
      <c r="G59" s="14" t="s">
        <v>11</v>
      </c>
      <c r="I59" s="14">
        <v>0.06</v>
      </c>
      <c r="J59" s="17">
        <v>2</v>
      </c>
      <c r="K59" s="5" t="s">
        <v>14</v>
      </c>
      <c r="L59" s="17" t="str">
        <f>VLOOKUP(I59,Güteklasse!$B$4:$C$8,2)</f>
        <v>A</v>
      </c>
      <c r="M59" s="5" t="str">
        <f>VLOOKUP(K59,Händleradressen!$B$3:$E$6,4,0)</f>
        <v>München</v>
      </c>
      <c r="N59" s="16">
        <f t="shared" si="0"/>
        <v>216634.52000000002</v>
      </c>
      <c r="O59" s="16">
        <f t="shared" si="1"/>
        <v>41160.558800000006</v>
      </c>
      <c r="P59" s="16">
        <f t="shared" si="2"/>
        <v>257795.07880000002</v>
      </c>
    </row>
    <row r="60" spans="1:16" x14ac:dyDescent="0.2">
      <c r="A60" s="5" t="s">
        <v>0</v>
      </c>
      <c r="B60" s="5" t="s">
        <v>1</v>
      </c>
      <c r="C60" s="5" t="s">
        <v>6</v>
      </c>
      <c r="D60" s="5" t="s">
        <v>3</v>
      </c>
      <c r="E60" s="15">
        <v>4537</v>
      </c>
      <c r="F60" s="16">
        <v>0.16</v>
      </c>
      <c r="G60" s="14" t="s">
        <v>11</v>
      </c>
      <c r="I60" s="14">
        <v>0.83</v>
      </c>
      <c r="J60" s="17">
        <v>1</v>
      </c>
      <c r="K60" s="5" t="s">
        <v>12</v>
      </c>
      <c r="L60" s="17" t="str">
        <f>VLOOKUP(I60,Güteklasse!$B$4:$C$8,2)</f>
        <v>D</v>
      </c>
      <c r="M60" s="5" t="str">
        <f>VLOOKUP(K60,Händleradressen!$B$3:$E$6,4,0)</f>
        <v>Hamburg</v>
      </c>
      <c r="N60" s="16">
        <f t="shared" si="0"/>
        <v>725.92</v>
      </c>
      <c r="O60" s="16">
        <f t="shared" si="1"/>
        <v>137.9248</v>
      </c>
      <c r="P60" s="16">
        <f t="shared" si="2"/>
        <v>863.84479999999996</v>
      </c>
    </row>
    <row r="61" spans="1:16" x14ac:dyDescent="0.2">
      <c r="A61" s="5" t="s">
        <v>0</v>
      </c>
      <c r="B61" s="5" t="s">
        <v>9</v>
      </c>
      <c r="C61" s="5" t="s">
        <v>10</v>
      </c>
      <c r="D61" s="5" t="s">
        <v>3</v>
      </c>
      <c r="E61" s="15">
        <v>7453</v>
      </c>
      <c r="F61" s="16">
        <v>0.16</v>
      </c>
      <c r="G61" s="14" t="s">
        <v>11</v>
      </c>
      <c r="I61" s="14">
        <v>0.72</v>
      </c>
      <c r="J61" s="17">
        <v>4</v>
      </c>
      <c r="K61" s="5" t="s">
        <v>12</v>
      </c>
      <c r="L61" s="17" t="str">
        <f>VLOOKUP(I61,Güteklasse!$B$4:$C$8,2)</f>
        <v>D</v>
      </c>
      <c r="M61" s="5" t="str">
        <f>VLOOKUP(K61,Händleradressen!$B$3:$E$6,4,0)</f>
        <v>Hamburg</v>
      </c>
      <c r="N61" s="16">
        <f t="shared" si="0"/>
        <v>1192.48</v>
      </c>
      <c r="O61" s="16">
        <f t="shared" si="1"/>
        <v>226.5712</v>
      </c>
      <c r="P61" s="16">
        <f t="shared" si="2"/>
        <v>1419.0512000000001</v>
      </c>
    </row>
    <row r="62" spans="1:16" x14ac:dyDescent="0.2">
      <c r="A62" s="5" t="s">
        <v>0</v>
      </c>
      <c r="B62" s="5" t="s">
        <v>9</v>
      </c>
      <c r="C62" s="5" t="s">
        <v>13</v>
      </c>
      <c r="D62" s="5" t="s">
        <v>7</v>
      </c>
      <c r="E62" s="15">
        <v>44</v>
      </c>
      <c r="F62" s="16">
        <v>51.47</v>
      </c>
      <c r="G62" s="14" t="s">
        <v>11</v>
      </c>
      <c r="H62" s="14" t="s">
        <v>11</v>
      </c>
      <c r="I62" s="14">
        <v>0.42</v>
      </c>
      <c r="J62" s="17">
        <v>5</v>
      </c>
      <c r="K62" s="5" t="s">
        <v>8</v>
      </c>
      <c r="L62" s="17" t="str">
        <f>VLOOKUP(I62,Güteklasse!$B$4:$C$8,2)</f>
        <v>B</v>
      </c>
      <c r="M62" s="5" t="str">
        <f>VLOOKUP(K62,Händleradressen!$B$3:$E$6,4,0)</f>
        <v>Düsseldorf</v>
      </c>
      <c r="N62" s="16">
        <f t="shared" si="0"/>
        <v>2264.6799999999998</v>
      </c>
      <c r="O62" s="16">
        <f t="shared" si="1"/>
        <v>430.28919999999999</v>
      </c>
      <c r="P62" s="16">
        <f t="shared" si="2"/>
        <v>2694.9692</v>
      </c>
    </row>
    <row r="63" spans="1:16" x14ac:dyDescent="0.2">
      <c r="A63" s="5" t="s">
        <v>0</v>
      </c>
      <c r="B63" s="5" t="s">
        <v>5</v>
      </c>
      <c r="C63" s="5" t="s">
        <v>2</v>
      </c>
      <c r="D63" s="5" t="s">
        <v>3</v>
      </c>
      <c r="E63" s="15">
        <v>354</v>
      </c>
      <c r="F63" s="16">
        <v>0.41</v>
      </c>
      <c r="G63" s="14" t="s">
        <v>11</v>
      </c>
      <c r="I63" s="14">
        <v>0.36</v>
      </c>
      <c r="J63" s="17">
        <v>4</v>
      </c>
      <c r="K63" s="5" t="s">
        <v>12</v>
      </c>
      <c r="L63" s="17" t="str">
        <f>VLOOKUP(I63,Güteklasse!$B$4:$C$8,2)</f>
        <v>B</v>
      </c>
      <c r="M63" s="5" t="str">
        <f>VLOOKUP(K63,Händleradressen!$B$3:$E$6,4,0)</f>
        <v>Hamburg</v>
      </c>
      <c r="N63" s="16">
        <f t="shared" si="0"/>
        <v>145.13999999999999</v>
      </c>
      <c r="O63" s="16">
        <f t="shared" si="1"/>
        <v>27.576599999999999</v>
      </c>
      <c r="P63" s="16">
        <f t="shared" si="2"/>
        <v>172.71659999999997</v>
      </c>
    </row>
    <row r="64" spans="1:16" x14ac:dyDescent="0.2">
      <c r="A64" s="5" t="s">
        <v>0</v>
      </c>
      <c r="B64" s="5" t="s">
        <v>9</v>
      </c>
      <c r="C64" s="5" t="s">
        <v>6</v>
      </c>
      <c r="D64" s="5" t="s">
        <v>7</v>
      </c>
      <c r="E64" s="15">
        <v>6588</v>
      </c>
      <c r="F64" s="16">
        <v>49.13</v>
      </c>
      <c r="G64" s="14" t="s">
        <v>11</v>
      </c>
      <c r="I64" s="14">
        <v>0.86</v>
      </c>
      <c r="J64" s="17">
        <v>3</v>
      </c>
      <c r="K64" s="5" t="s">
        <v>4</v>
      </c>
      <c r="L64" s="17" t="str">
        <f>VLOOKUP(I64,Güteklasse!$B$4:$C$8,2)</f>
        <v>D</v>
      </c>
      <c r="M64" s="5" t="str">
        <f>VLOOKUP(K64,Händleradressen!$B$3:$E$6,4,0)</f>
        <v>Köln</v>
      </c>
      <c r="N64" s="16">
        <f t="shared" si="0"/>
        <v>323668.44</v>
      </c>
      <c r="O64" s="16">
        <f t="shared" si="1"/>
        <v>61497.003600000004</v>
      </c>
      <c r="P64" s="16">
        <f t="shared" si="2"/>
        <v>385165.4436</v>
      </c>
    </row>
    <row r="65" spans="1:16" x14ac:dyDescent="0.2">
      <c r="A65" s="5" t="s">
        <v>0</v>
      </c>
      <c r="B65" s="5" t="s">
        <v>9</v>
      </c>
      <c r="C65" s="5" t="s">
        <v>10</v>
      </c>
      <c r="D65" s="5" t="s">
        <v>7</v>
      </c>
      <c r="E65" s="15">
        <v>848</v>
      </c>
      <c r="F65" s="16">
        <v>52.13</v>
      </c>
      <c r="G65" s="14" t="s">
        <v>11</v>
      </c>
      <c r="I65" s="14">
        <v>0.12</v>
      </c>
      <c r="J65" s="17">
        <v>2</v>
      </c>
      <c r="K65" s="5" t="s">
        <v>8</v>
      </c>
      <c r="L65" s="17" t="str">
        <f>VLOOKUP(I65,Güteklasse!$B$4:$C$8,2)</f>
        <v>A</v>
      </c>
      <c r="M65" s="5" t="str">
        <f>VLOOKUP(K65,Händleradressen!$B$3:$E$6,4,0)</f>
        <v>Düsseldorf</v>
      </c>
      <c r="N65" s="16">
        <f t="shared" si="0"/>
        <v>44206.240000000005</v>
      </c>
      <c r="O65" s="16">
        <f t="shared" si="1"/>
        <v>8399.1856000000007</v>
      </c>
      <c r="P65" s="16">
        <f t="shared" si="2"/>
        <v>52605.425600000002</v>
      </c>
    </row>
    <row r="66" spans="1:16" x14ac:dyDescent="0.2">
      <c r="A66" s="5" t="s">
        <v>0</v>
      </c>
      <c r="B66" s="5" t="s">
        <v>9</v>
      </c>
      <c r="C66" s="5" t="s">
        <v>13</v>
      </c>
      <c r="D66" s="5" t="s">
        <v>3</v>
      </c>
      <c r="E66" s="15">
        <v>8486</v>
      </c>
      <c r="F66" s="16">
        <v>0.33</v>
      </c>
      <c r="G66" s="14" t="s">
        <v>11</v>
      </c>
      <c r="I66" s="14">
        <v>0.95</v>
      </c>
      <c r="J66" s="17">
        <v>4</v>
      </c>
      <c r="K66" s="5" t="s">
        <v>8</v>
      </c>
      <c r="L66" s="17" t="str">
        <f>VLOOKUP(I66,Güteklasse!$B$4:$C$8,2)</f>
        <v>E</v>
      </c>
      <c r="M66" s="5" t="str">
        <f>VLOOKUP(K66,Händleradressen!$B$3:$E$6,4,0)</f>
        <v>Düsseldorf</v>
      </c>
      <c r="N66" s="16">
        <f t="shared" si="0"/>
        <v>2800.38</v>
      </c>
      <c r="O66" s="16">
        <f t="shared" si="1"/>
        <v>532.07220000000007</v>
      </c>
      <c r="P66" s="16">
        <f t="shared" si="2"/>
        <v>3332.4522000000002</v>
      </c>
    </row>
    <row r="67" spans="1:16" x14ac:dyDescent="0.2">
      <c r="A67" s="5" t="s">
        <v>0</v>
      </c>
      <c r="B67" s="5" t="s">
        <v>15</v>
      </c>
      <c r="C67" s="5" t="s">
        <v>2</v>
      </c>
      <c r="D67" s="5" t="s">
        <v>3</v>
      </c>
      <c r="E67" s="15">
        <v>773</v>
      </c>
      <c r="F67" s="16">
        <v>0.63</v>
      </c>
      <c r="I67" s="14">
        <v>0.8</v>
      </c>
      <c r="J67" s="17">
        <v>3</v>
      </c>
      <c r="K67" s="5" t="s">
        <v>4</v>
      </c>
      <c r="L67" s="17" t="str">
        <f>VLOOKUP(I67,Güteklasse!$B$4:$C$8,2)</f>
        <v>D</v>
      </c>
      <c r="M67" s="5" t="str">
        <f>VLOOKUP(K67,Händleradressen!$B$3:$E$6,4,0)</f>
        <v>Köln</v>
      </c>
      <c r="N67" s="16">
        <f t="shared" ref="N67:N130" si="3">E67*F67</f>
        <v>486.99</v>
      </c>
      <c r="O67" s="16">
        <f t="shared" ref="O67:O130" si="4">N67*$N$1</f>
        <v>92.528100000000009</v>
      </c>
      <c r="P67" s="16">
        <f t="shared" ref="P67:P130" si="5">N67+O67</f>
        <v>579.5181</v>
      </c>
    </row>
    <row r="68" spans="1:16" x14ac:dyDescent="0.2">
      <c r="A68" s="5" t="s">
        <v>0</v>
      </c>
      <c r="B68" s="5" t="s">
        <v>5</v>
      </c>
      <c r="C68" s="5" t="s">
        <v>6</v>
      </c>
      <c r="D68" s="5" t="s">
        <v>7</v>
      </c>
      <c r="E68" s="15">
        <v>358</v>
      </c>
      <c r="F68" s="16">
        <v>47.08</v>
      </c>
      <c r="G68" s="14" t="s">
        <v>11</v>
      </c>
      <c r="H68" s="14" t="s">
        <v>11</v>
      </c>
      <c r="I68" s="14">
        <v>0.67</v>
      </c>
      <c r="J68" s="17">
        <v>1</v>
      </c>
      <c r="K68" s="5" t="s">
        <v>12</v>
      </c>
      <c r="L68" s="17" t="str">
        <f>VLOOKUP(I68,Güteklasse!$B$4:$C$8,2)</f>
        <v>D</v>
      </c>
      <c r="M68" s="5" t="str">
        <f>VLOOKUP(K68,Händleradressen!$B$3:$E$6,4,0)</f>
        <v>Hamburg</v>
      </c>
      <c r="N68" s="16">
        <f t="shared" si="3"/>
        <v>16854.64</v>
      </c>
      <c r="O68" s="16">
        <f t="shared" si="4"/>
        <v>3202.3815999999997</v>
      </c>
      <c r="P68" s="16">
        <f t="shared" si="5"/>
        <v>20057.0216</v>
      </c>
    </row>
    <row r="69" spans="1:16" x14ac:dyDescent="0.2">
      <c r="A69" s="5" t="s">
        <v>0</v>
      </c>
      <c r="B69" s="5" t="s">
        <v>9</v>
      </c>
      <c r="C69" s="5" t="s">
        <v>10</v>
      </c>
      <c r="D69" s="5" t="s">
        <v>3</v>
      </c>
      <c r="E69" s="15">
        <v>898</v>
      </c>
      <c r="F69" s="16">
        <v>0.19</v>
      </c>
      <c r="G69" s="14" t="s">
        <v>11</v>
      </c>
      <c r="I69" s="14">
        <v>0.55000000000000004</v>
      </c>
      <c r="J69" s="17">
        <v>3</v>
      </c>
      <c r="K69" s="5" t="s">
        <v>14</v>
      </c>
      <c r="L69" s="17" t="str">
        <f>VLOOKUP(I69,Güteklasse!$B$4:$C$8,2)</f>
        <v>C</v>
      </c>
      <c r="M69" s="5" t="str">
        <f>VLOOKUP(K69,Händleradressen!$B$3:$E$6,4,0)</f>
        <v>München</v>
      </c>
      <c r="N69" s="16">
        <f t="shared" si="3"/>
        <v>170.62</v>
      </c>
      <c r="O69" s="16">
        <f t="shared" si="4"/>
        <v>32.4178</v>
      </c>
      <c r="P69" s="16">
        <f t="shared" si="5"/>
        <v>203.0378</v>
      </c>
    </row>
    <row r="70" spans="1:16" x14ac:dyDescent="0.2">
      <c r="A70" s="5" t="s">
        <v>0</v>
      </c>
      <c r="B70" s="5" t="s">
        <v>5</v>
      </c>
      <c r="C70" s="5" t="s">
        <v>13</v>
      </c>
      <c r="D70" s="5" t="s">
        <v>7</v>
      </c>
      <c r="E70" s="15">
        <v>849</v>
      </c>
      <c r="F70" s="16">
        <v>50.83</v>
      </c>
      <c r="G70" s="14" t="s">
        <v>11</v>
      </c>
      <c r="I70" s="14">
        <v>0.43</v>
      </c>
      <c r="J70" s="17">
        <v>2</v>
      </c>
      <c r="K70" s="5" t="s">
        <v>14</v>
      </c>
      <c r="L70" s="17" t="str">
        <f>VLOOKUP(I70,Güteklasse!$B$4:$C$8,2)</f>
        <v>B</v>
      </c>
      <c r="M70" s="5" t="str">
        <f>VLOOKUP(K70,Händleradressen!$B$3:$E$6,4,0)</f>
        <v>München</v>
      </c>
      <c r="N70" s="16">
        <f t="shared" si="3"/>
        <v>43154.67</v>
      </c>
      <c r="O70" s="16">
        <f t="shared" si="4"/>
        <v>8199.3873000000003</v>
      </c>
      <c r="P70" s="16">
        <f t="shared" si="5"/>
        <v>51354.0573</v>
      </c>
    </row>
    <row r="71" spans="1:16" x14ac:dyDescent="0.2">
      <c r="A71" s="5" t="s">
        <v>0</v>
      </c>
      <c r="B71" s="5" t="s">
        <v>5</v>
      </c>
      <c r="C71" s="5" t="s">
        <v>2</v>
      </c>
      <c r="D71" s="5" t="s">
        <v>7</v>
      </c>
      <c r="E71" s="15">
        <v>268</v>
      </c>
      <c r="F71" s="16">
        <v>45.81</v>
      </c>
      <c r="G71" s="14" t="s">
        <v>11</v>
      </c>
      <c r="H71" s="14" t="s">
        <v>11</v>
      </c>
      <c r="I71" s="14">
        <v>0.41</v>
      </c>
      <c r="J71" s="17">
        <v>4</v>
      </c>
      <c r="K71" s="5" t="s">
        <v>4</v>
      </c>
      <c r="L71" s="17" t="str">
        <f>VLOOKUP(I71,Güteklasse!$B$4:$C$8,2)</f>
        <v>B</v>
      </c>
      <c r="M71" s="5" t="str">
        <f>VLOOKUP(K71,Händleradressen!$B$3:$E$6,4,0)</f>
        <v>Köln</v>
      </c>
      <c r="N71" s="16">
        <f t="shared" si="3"/>
        <v>12277.08</v>
      </c>
      <c r="O71" s="16">
        <f t="shared" si="4"/>
        <v>2332.6451999999999</v>
      </c>
      <c r="P71" s="16">
        <f t="shared" si="5"/>
        <v>14609.725200000001</v>
      </c>
    </row>
    <row r="72" spans="1:16" x14ac:dyDescent="0.2">
      <c r="A72" s="5" t="s">
        <v>0</v>
      </c>
      <c r="B72" s="5" t="s">
        <v>9</v>
      </c>
      <c r="C72" s="5" t="s">
        <v>6</v>
      </c>
      <c r="D72" s="5" t="s">
        <v>7</v>
      </c>
      <c r="E72" s="15">
        <v>345</v>
      </c>
      <c r="F72" s="16">
        <v>49.58</v>
      </c>
      <c r="G72" s="14" t="s">
        <v>11</v>
      </c>
      <c r="I72" s="14">
        <v>0</v>
      </c>
      <c r="J72" s="17">
        <v>2</v>
      </c>
      <c r="K72" s="5" t="s">
        <v>8</v>
      </c>
      <c r="L72" s="17" t="str">
        <f>VLOOKUP(I72,Güteklasse!$B$4:$C$8,2)</f>
        <v>A</v>
      </c>
      <c r="M72" s="5" t="str">
        <f>VLOOKUP(K72,Händleradressen!$B$3:$E$6,4,0)</f>
        <v>Düsseldorf</v>
      </c>
      <c r="N72" s="16">
        <f t="shared" si="3"/>
        <v>17105.099999999999</v>
      </c>
      <c r="O72" s="16">
        <f t="shared" si="4"/>
        <v>3249.9689999999996</v>
      </c>
      <c r="P72" s="16">
        <f t="shared" si="5"/>
        <v>20355.069</v>
      </c>
    </row>
    <row r="73" spans="1:16" x14ac:dyDescent="0.2">
      <c r="A73" s="5" t="s">
        <v>0</v>
      </c>
      <c r="B73" s="5" t="s">
        <v>5</v>
      </c>
      <c r="C73" s="5" t="s">
        <v>10</v>
      </c>
      <c r="D73" s="5" t="s">
        <v>7</v>
      </c>
      <c r="E73" s="15">
        <v>8488</v>
      </c>
      <c r="F73" s="16">
        <v>54.06</v>
      </c>
      <c r="G73" s="14" t="s">
        <v>11</v>
      </c>
      <c r="H73" s="14" t="s">
        <v>11</v>
      </c>
      <c r="I73" s="14">
        <v>0.26</v>
      </c>
      <c r="J73" s="17">
        <v>1</v>
      </c>
      <c r="K73" s="5" t="s">
        <v>12</v>
      </c>
      <c r="L73" s="17" t="str">
        <f>VLOOKUP(I73,Güteklasse!$B$4:$C$8,2)</f>
        <v>A</v>
      </c>
      <c r="M73" s="5" t="str">
        <f>VLOOKUP(K73,Händleradressen!$B$3:$E$6,4,0)</f>
        <v>Hamburg</v>
      </c>
      <c r="N73" s="16">
        <f t="shared" si="3"/>
        <v>458861.28</v>
      </c>
      <c r="O73" s="16">
        <f t="shared" si="4"/>
        <v>87183.643200000006</v>
      </c>
      <c r="P73" s="16">
        <f t="shared" si="5"/>
        <v>546044.92320000008</v>
      </c>
    </row>
    <row r="74" spans="1:16" x14ac:dyDescent="0.2">
      <c r="A74" s="5" t="s">
        <v>0</v>
      </c>
      <c r="B74" s="5" t="s">
        <v>5</v>
      </c>
      <c r="C74" s="5" t="s">
        <v>13</v>
      </c>
      <c r="D74" s="5" t="s">
        <v>7</v>
      </c>
      <c r="E74" s="15">
        <v>123</v>
      </c>
      <c r="F74" s="16">
        <v>47.61</v>
      </c>
      <c r="G74" s="14" t="s">
        <v>11</v>
      </c>
      <c r="I74" s="14">
        <v>0.33</v>
      </c>
      <c r="J74" s="17">
        <v>4</v>
      </c>
      <c r="K74" s="5" t="s">
        <v>14</v>
      </c>
      <c r="L74" s="17" t="str">
        <f>VLOOKUP(I74,Güteklasse!$B$4:$C$8,2)</f>
        <v>A</v>
      </c>
      <c r="M74" s="5" t="str">
        <f>VLOOKUP(K74,Händleradressen!$B$3:$E$6,4,0)</f>
        <v>München</v>
      </c>
      <c r="N74" s="16">
        <f t="shared" si="3"/>
        <v>5856.03</v>
      </c>
      <c r="O74" s="16">
        <f t="shared" si="4"/>
        <v>1112.6457</v>
      </c>
      <c r="P74" s="16">
        <f t="shared" si="5"/>
        <v>6968.6756999999998</v>
      </c>
    </row>
    <row r="75" spans="1:16" x14ac:dyDescent="0.2">
      <c r="A75" s="5" t="s">
        <v>0</v>
      </c>
      <c r="B75" s="5" t="s">
        <v>5</v>
      </c>
      <c r="C75" s="5" t="s">
        <v>2</v>
      </c>
      <c r="D75" s="5" t="s">
        <v>3</v>
      </c>
      <c r="E75" s="15">
        <v>123</v>
      </c>
      <c r="F75" s="16">
        <v>0.79</v>
      </c>
      <c r="I75" s="14">
        <v>0.77</v>
      </c>
      <c r="J75" s="17">
        <v>5</v>
      </c>
      <c r="K75" s="5" t="s">
        <v>4</v>
      </c>
      <c r="L75" s="17" t="str">
        <f>VLOOKUP(I75,Güteklasse!$B$4:$C$8,2)</f>
        <v>D</v>
      </c>
      <c r="M75" s="5" t="str">
        <f>VLOOKUP(K75,Händleradressen!$B$3:$E$6,4,0)</f>
        <v>Köln</v>
      </c>
      <c r="N75" s="16">
        <f t="shared" si="3"/>
        <v>97.17</v>
      </c>
      <c r="O75" s="16">
        <f t="shared" si="4"/>
        <v>18.462299999999999</v>
      </c>
      <c r="P75" s="16">
        <f t="shared" si="5"/>
        <v>115.6323</v>
      </c>
    </row>
    <row r="76" spans="1:16" x14ac:dyDescent="0.2">
      <c r="A76" s="5" t="s">
        <v>0</v>
      </c>
      <c r="B76" s="5" t="s">
        <v>5</v>
      </c>
      <c r="C76" s="5" t="s">
        <v>6</v>
      </c>
      <c r="D76" s="5" t="s">
        <v>3</v>
      </c>
      <c r="E76" s="15">
        <v>123</v>
      </c>
      <c r="F76" s="16">
        <v>0.38</v>
      </c>
      <c r="G76" s="14" t="s">
        <v>11</v>
      </c>
      <c r="I76" s="14">
        <v>0.95</v>
      </c>
      <c r="J76" s="17">
        <v>4</v>
      </c>
      <c r="K76" s="5" t="s">
        <v>4</v>
      </c>
      <c r="L76" s="17" t="str">
        <f>VLOOKUP(I76,Güteklasse!$B$4:$C$8,2)</f>
        <v>E</v>
      </c>
      <c r="M76" s="5" t="str">
        <f>VLOOKUP(K76,Händleradressen!$B$3:$E$6,4,0)</f>
        <v>Köln</v>
      </c>
      <c r="N76" s="16">
        <f t="shared" si="3"/>
        <v>46.74</v>
      </c>
      <c r="O76" s="16">
        <f t="shared" si="4"/>
        <v>8.8806000000000012</v>
      </c>
      <c r="P76" s="16">
        <f t="shared" si="5"/>
        <v>55.620600000000003</v>
      </c>
    </row>
    <row r="77" spans="1:16" x14ac:dyDescent="0.2">
      <c r="A77" s="5" t="s">
        <v>0</v>
      </c>
      <c r="B77" s="5" t="s">
        <v>15</v>
      </c>
      <c r="C77" s="5" t="s">
        <v>10</v>
      </c>
      <c r="D77" s="5" t="s">
        <v>3</v>
      </c>
      <c r="E77" s="15">
        <v>151</v>
      </c>
      <c r="F77" s="16">
        <v>0.28999999999999998</v>
      </c>
      <c r="G77" s="14" t="s">
        <v>11</v>
      </c>
      <c r="I77" s="14">
        <v>0.62</v>
      </c>
      <c r="J77" s="17">
        <v>3</v>
      </c>
      <c r="K77" s="5" t="s">
        <v>8</v>
      </c>
      <c r="L77" s="17" t="str">
        <f>VLOOKUP(I77,Güteklasse!$B$4:$C$8,2)</f>
        <v>D</v>
      </c>
      <c r="M77" s="5" t="str">
        <f>VLOOKUP(K77,Händleradressen!$B$3:$E$6,4,0)</f>
        <v>Düsseldorf</v>
      </c>
      <c r="N77" s="16">
        <f t="shared" si="3"/>
        <v>43.79</v>
      </c>
      <c r="O77" s="16">
        <f t="shared" si="4"/>
        <v>8.3201000000000001</v>
      </c>
      <c r="P77" s="16">
        <f t="shared" si="5"/>
        <v>52.110100000000003</v>
      </c>
    </row>
    <row r="78" spans="1:16" x14ac:dyDescent="0.2">
      <c r="A78" s="5" t="s">
        <v>0</v>
      </c>
      <c r="B78" s="5" t="s">
        <v>5</v>
      </c>
      <c r="C78" s="5" t="s">
        <v>13</v>
      </c>
      <c r="D78" s="5" t="s">
        <v>3</v>
      </c>
      <c r="E78" s="15">
        <v>237</v>
      </c>
      <c r="F78" s="16">
        <v>0.92</v>
      </c>
      <c r="I78" s="14">
        <v>0.95</v>
      </c>
      <c r="J78" s="17">
        <v>2</v>
      </c>
      <c r="K78" s="5" t="s">
        <v>8</v>
      </c>
      <c r="L78" s="17" t="str">
        <f>VLOOKUP(I78,Güteklasse!$B$4:$C$8,2)</f>
        <v>E</v>
      </c>
      <c r="M78" s="5" t="str">
        <f>VLOOKUP(K78,Händleradressen!$B$3:$E$6,4,0)</f>
        <v>Düsseldorf</v>
      </c>
      <c r="N78" s="16">
        <f t="shared" si="3"/>
        <v>218.04000000000002</v>
      </c>
      <c r="O78" s="16">
        <f t="shared" si="4"/>
        <v>41.427600000000005</v>
      </c>
      <c r="P78" s="16">
        <f t="shared" si="5"/>
        <v>259.4676</v>
      </c>
    </row>
    <row r="79" spans="1:16" x14ac:dyDescent="0.2">
      <c r="A79" s="5" t="s">
        <v>0</v>
      </c>
      <c r="B79" s="5" t="s">
        <v>9</v>
      </c>
      <c r="C79" s="5" t="s">
        <v>2</v>
      </c>
      <c r="D79" s="5" t="s">
        <v>7</v>
      </c>
      <c r="E79" s="15">
        <v>313</v>
      </c>
      <c r="F79" s="16">
        <v>51.32</v>
      </c>
      <c r="G79" s="14" t="s">
        <v>11</v>
      </c>
      <c r="I79" s="14">
        <v>0.1</v>
      </c>
      <c r="J79" s="17">
        <v>4</v>
      </c>
      <c r="K79" s="5" t="s">
        <v>12</v>
      </c>
      <c r="L79" s="17" t="str">
        <f>VLOOKUP(I79,Güteklasse!$B$4:$C$8,2)</f>
        <v>A</v>
      </c>
      <c r="M79" s="5" t="str">
        <f>VLOOKUP(K79,Händleradressen!$B$3:$E$6,4,0)</f>
        <v>Hamburg</v>
      </c>
      <c r="N79" s="16">
        <f t="shared" si="3"/>
        <v>16063.16</v>
      </c>
      <c r="O79" s="16">
        <f t="shared" si="4"/>
        <v>3052.0003999999999</v>
      </c>
      <c r="P79" s="16">
        <f t="shared" si="5"/>
        <v>19115.160400000001</v>
      </c>
    </row>
    <row r="80" spans="1:16" x14ac:dyDescent="0.2">
      <c r="A80" s="5" t="s">
        <v>0</v>
      </c>
      <c r="B80" s="5" t="s">
        <v>9</v>
      </c>
      <c r="C80" s="5" t="s">
        <v>6</v>
      </c>
      <c r="D80" s="5" t="s">
        <v>3</v>
      </c>
      <c r="E80" s="15">
        <v>1515</v>
      </c>
      <c r="F80" s="16">
        <v>0.63</v>
      </c>
      <c r="I80" s="14">
        <v>0.65</v>
      </c>
      <c r="J80" s="17">
        <v>3</v>
      </c>
      <c r="K80" s="5" t="s">
        <v>4</v>
      </c>
      <c r="L80" s="17" t="str">
        <f>VLOOKUP(I80,Güteklasse!$B$4:$C$8,2)</f>
        <v>D</v>
      </c>
      <c r="M80" s="5" t="str">
        <f>VLOOKUP(K80,Händleradressen!$B$3:$E$6,4,0)</f>
        <v>Köln</v>
      </c>
      <c r="N80" s="16">
        <f t="shared" si="3"/>
        <v>954.45</v>
      </c>
      <c r="O80" s="16">
        <f t="shared" si="4"/>
        <v>181.34550000000002</v>
      </c>
      <c r="P80" s="16">
        <f t="shared" si="5"/>
        <v>1135.7955000000002</v>
      </c>
    </row>
    <row r="81" spans="1:16" x14ac:dyDescent="0.2">
      <c r="A81" s="5" t="s">
        <v>0</v>
      </c>
      <c r="B81" s="5" t="s">
        <v>5</v>
      </c>
      <c r="C81" s="5" t="s">
        <v>10</v>
      </c>
      <c r="D81" s="5" t="s">
        <v>7</v>
      </c>
      <c r="E81" s="15">
        <v>987</v>
      </c>
      <c r="F81" s="16">
        <v>49.28</v>
      </c>
      <c r="G81" s="14" t="s">
        <v>11</v>
      </c>
      <c r="I81" s="14">
        <v>0.73</v>
      </c>
      <c r="J81" s="17">
        <v>1</v>
      </c>
      <c r="K81" s="5" t="s">
        <v>12</v>
      </c>
      <c r="L81" s="17" t="str">
        <f>VLOOKUP(I81,Güteklasse!$B$4:$C$8,2)</f>
        <v>D</v>
      </c>
      <c r="M81" s="5" t="str">
        <f>VLOOKUP(K81,Händleradressen!$B$3:$E$6,4,0)</f>
        <v>Hamburg</v>
      </c>
      <c r="N81" s="16">
        <f t="shared" si="3"/>
        <v>48639.360000000001</v>
      </c>
      <c r="O81" s="16">
        <f t="shared" si="4"/>
        <v>9241.4784</v>
      </c>
      <c r="P81" s="16">
        <f t="shared" si="5"/>
        <v>57880.838400000001</v>
      </c>
    </row>
    <row r="82" spans="1:16" x14ac:dyDescent="0.2">
      <c r="A82" s="5" t="s">
        <v>0</v>
      </c>
      <c r="B82" s="5" t="s">
        <v>15</v>
      </c>
      <c r="C82" s="5" t="s">
        <v>13</v>
      </c>
      <c r="D82" s="5" t="s">
        <v>3</v>
      </c>
      <c r="E82" s="15">
        <v>1515</v>
      </c>
      <c r="F82" s="16">
        <v>0.1</v>
      </c>
      <c r="G82" s="14" t="s">
        <v>11</v>
      </c>
      <c r="I82" s="14">
        <v>0.25</v>
      </c>
      <c r="J82" s="17">
        <v>3</v>
      </c>
      <c r="K82" s="5" t="s">
        <v>4</v>
      </c>
      <c r="L82" s="17" t="str">
        <f>VLOOKUP(I82,Güteklasse!$B$4:$C$8,2)</f>
        <v>A</v>
      </c>
      <c r="M82" s="5" t="str">
        <f>VLOOKUP(K82,Händleradressen!$B$3:$E$6,4,0)</f>
        <v>Köln</v>
      </c>
      <c r="N82" s="16">
        <f t="shared" si="3"/>
        <v>151.5</v>
      </c>
      <c r="O82" s="16">
        <f t="shared" si="4"/>
        <v>28.785</v>
      </c>
      <c r="P82" s="16">
        <f t="shared" si="5"/>
        <v>180.285</v>
      </c>
    </row>
    <row r="83" spans="1:16" x14ac:dyDescent="0.2">
      <c r="A83" s="5" t="s">
        <v>0</v>
      </c>
      <c r="B83" s="5" t="s">
        <v>15</v>
      </c>
      <c r="C83" s="5" t="s">
        <v>2</v>
      </c>
      <c r="D83" s="5" t="s">
        <v>7</v>
      </c>
      <c r="E83" s="15">
        <v>884</v>
      </c>
      <c r="F83" s="16">
        <v>50.61</v>
      </c>
      <c r="G83" s="14" t="s">
        <v>11</v>
      </c>
      <c r="I83" s="14">
        <v>0.59</v>
      </c>
      <c r="J83" s="17">
        <v>2</v>
      </c>
      <c r="K83" s="5" t="s">
        <v>8</v>
      </c>
      <c r="L83" s="17" t="str">
        <f>VLOOKUP(I83,Güteklasse!$B$4:$C$8,2)</f>
        <v>D</v>
      </c>
      <c r="M83" s="5" t="str">
        <f>VLOOKUP(K83,Händleradressen!$B$3:$E$6,4,0)</f>
        <v>Düsseldorf</v>
      </c>
      <c r="N83" s="16">
        <f t="shared" si="3"/>
        <v>44739.24</v>
      </c>
      <c r="O83" s="16">
        <f t="shared" si="4"/>
        <v>8500.4555999999993</v>
      </c>
      <c r="P83" s="16">
        <f t="shared" si="5"/>
        <v>53239.695599999999</v>
      </c>
    </row>
    <row r="84" spans="1:16" x14ac:dyDescent="0.2">
      <c r="A84" s="5" t="s">
        <v>0</v>
      </c>
      <c r="B84" s="5" t="s">
        <v>9</v>
      </c>
      <c r="C84" s="5" t="s">
        <v>6</v>
      </c>
      <c r="D84" s="5" t="s">
        <v>3</v>
      </c>
      <c r="E84" s="15">
        <v>8651</v>
      </c>
      <c r="F84" s="16">
        <v>0.69</v>
      </c>
      <c r="G84" s="14" t="s">
        <v>11</v>
      </c>
      <c r="I84" s="14">
        <v>0.34</v>
      </c>
      <c r="J84" s="17">
        <v>4</v>
      </c>
      <c r="K84" s="5" t="s">
        <v>12</v>
      </c>
      <c r="L84" s="17" t="str">
        <f>VLOOKUP(I84,Güteklasse!$B$4:$C$8,2)</f>
        <v>B</v>
      </c>
      <c r="M84" s="5" t="str">
        <f>VLOOKUP(K84,Händleradressen!$B$3:$E$6,4,0)</f>
        <v>Hamburg</v>
      </c>
      <c r="N84" s="16">
        <f t="shared" si="3"/>
        <v>5969.19</v>
      </c>
      <c r="O84" s="16">
        <f t="shared" si="4"/>
        <v>1134.1460999999999</v>
      </c>
      <c r="P84" s="16">
        <f t="shared" si="5"/>
        <v>7103.3360999999995</v>
      </c>
    </row>
    <row r="85" spans="1:16" x14ac:dyDescent="0.2">
      <c r="A85" s="5" t="s">
        <v>0</v>
      </c>
      <c r="B85" s="5" t="s">
        <v>5</v>
      </c>
      <c r="C85" s="5" t="s">
        <v>10</v>
      </c>
      <c r="D85" s="5" t="s">
        <v>7</v>
      </c>
      <c r="E85" s="15">
        <v>789</v>
      </c>
      <c r="F85" s="16">
        <v>54.14</v>
      </c>
      <c r="G85" s="14" t="s">
        <v>11</v>
      </c>
      <c r="H85" s="14" t="s">
        <v>11</v>
      </c>
      <c r="I85" s="14">
        <v>0.44</v>
      </c>
      <c r="J85" s="17">
        <v>2</v>
      </c>
      <c r="K85" s="5" t="s">
        <v>4</v>
      </c>
      <c r="L85" s="17" t="str">
        <f>VLOOKUP(I85,Güteklasse!$B$4:$C$8,2)</f>
        <v>B</v>
      </c>
      <c r="M85" s="5" t="str">
        <f>VLOOKUP(K85,Händleradressen!$B$3:$E$6,4,0)</f>
        <v>Köln</v>
      </c>
      <c r="N85" s="16">
        <f t="shared" si="3"/>
        <v>42716.46</v>
      </c>
      <c r="O85" s="16">
        <f t="shared" si="4"/>
        <v>8116.1274000000003</v>
      </c>
      <c r="P85" s="16">
        <f t="shared" si="5"/>
        <v>50832.587399999997</v>
      </c>
    </row>
    <row r="86" spans="1:16" x14ac:dyDescent="0.2">
      <c r="A86" s="5" t="s">
        <v>0</v>
      </c>
      <c r="B86" s="5" t="s">
        <v>15</v>
      </c>
      <c r="C86" s="5" t="s">
        <v>13</v>
      </c>
      <c r="D86" s="5" t="s">
        <v>3</v>
      </c>
      <c r="E86" s="15">
        <v>4564</v>
      </c>
      <c r="F86" s="16">
        <v>0.83</v>
      </c>
      <c r="I86" s="14">
        <v>0.98</v>
      </c>
      <c r="J86" s="17">
        <v>1</v>
      </c>
      <c r="K86" s="5" t="s">
        <v>14</v>
      </c>
      <c r="L86" s="17" t="str">
        <f>VLOOKUP(I86,Güteklasse!$B$4:$C$8,2)</f>
        <v>E</v>
      </c>
      <c r="M86" s="5" t="str">
        <f>VLOOKUP(K86,Händleradressen!$B$3:$E$6,4,0)</f>
        <v>München</v>
      </c>
      <c r="N86" s="16">
        <f t="shared" si="3"/>
        <v>3788.12</v>
      </c>
      <c r="O86" s="16">
        <f t="shared" si="4"/>
        <v>719.74279999999999</v>
      </c>
      <c r="P86" s="16">
        <f t="shared" si="5"/>
        <v>4507.8627999999999</v>
      </c>
    </row>
    <row r="87" spans="1:16" x14ac:dyDescent="0.2">
      <c r="A87" s="5" t="s">
        <v>0</v>
      </c>
      <c r="B87" s="5" t="s">
        <v>15</v>
      </c>
      <c r="C87" s="5" t="s">
        <v>2</v>
      </c>
      <c r="D87" s="5" t="s">
        <v>3</v>
      </c>
      <c r="E87" s="15">
        <v>1238</v>
      </c>
      <c r="F87" s="16">
        <v>0.02</v>
      </c>
      <c r="G87" s="14" t="s">
        <v>11</v>
      </c>
      <c r="I87" s="14">
        <v>0.97</v>
      </c>
      <c r="J87" s="17">
        <v>4</v>
      </c>
      <c r="K87" s="5" t="s">
        <v>14</v>
      </c>
      <c r="L87" s="17" t="str">
        <f>VLOOKUP(I87,Güteklasse!$B$4:$C$8,2)</f>
        <v>E</v>
      </c>
      <c r="M87" s="5" t="str">
        <f>VLOOKUP(K87,Händleradressen!$B$3:$E$6,4,0)</f>
        <v>München</v>
      </c>
      <c r="N87" s="16">
        <f t="shared" si="3"/>
        <v>24.76</v>
      </c>
      <c r="O87" s="16">
        <f t="shared" si="4"/>
        <v>4.7044000000000006</v>
      </c>
      <c r="P87" s="16">
        <f t="shared" si="5"/>
        <v>29.464400000000001</v>
      </c>
    </row>
    <row r="88" spans="1:16" x14ac:dyDescent="0.2">
      <c r="A88" s="5" t="s">
        <v>0</v>
      </c>
      <c r="B88" s="5" t="s">
        <v>15</v>
      </c>
      <c r="C88" s="5" t="s">
        <v>6</v>
      </c>
      <c r="D88" s="5" t="s">
        <v>3</v>
      </c>
      <c r="E88" s="15">
        <v>999</v>
      </c>
      <c r="F88" s="16">
        <v>0.54</v>
      </c>
      <c r="I88" s="14">
        <v>0.62</v>
      </c>
      <c r="J88" s="17">
        <v>5</v>
      </c>
      <c r="K88" s="5" t="s">
        <v>12</v>
      </c>
      <c r="L88" s="17" t="str">
        <f>VLOOKUP(I88,Güteklasse!$B$4:$C$8,2)</f>
        <v>D</v>
      </c>
      <c r="M88" s="5" t="str">
        <f>VLOOKUP(K88,Händleradressen!$B$3:$E$6,4,0)</f>
        <v>Hamburg</v>
      </c>
      <c r="N88" s="16">
        <f t="shared" si="3"/>
        <v>539.46</v>
      </c>
      <c r="O88" s="16">
        <f t="shared" si="4"/>
        <v>102.49740000000001</v>
      </c>
      <c r="P88" s="16">
        <f t="shared" si="5"/>
        <v>641.95740000000001</v>
      </c>
    </row>
    <row r="89" spans="1:16" x14ac:dyDescent="0.2">
      <c r="A89" s="5" t="s">
        <v>0</v>
      </c>
      <c r="B89" s="5" t="s">
        <v>5</v>
      </c>
      <c r="C89" s="5" t="s">
        <v>10</v>
      </c>
      <c r="D89" s="5" t="s">
        <v>3</v>
      </c>
      <c r="E89" s="15">
        <v>888</v>
      </c>
      <c r="F89" s="16">
        <v>0.92</v>
      </c>
      <c r="G89" s="14" t="s">
        <v>11</v>
      </c>
      <c r="I89" s="14">
        <v>0.54</v>
      </c>
      <c r="J89" s="17">
        <v>4</v>
      </c>
      <c r="K89" s="5" t="s">
        <v>4</v>
      </c>
      <c r="L89" s="17" t="str">
        <f>VLOOKUP(I89,Güteklasse!$B$4:$C$8,2)</f>
        <v>C</v>
      </c>
      <c r="M89" s="5" t="str">
        <f>VLOOKUP(K89,Händleradressen!$B$3:$E$6,4,0)</f>
        <v>Köln</v>
      </c>
      <c r="N89" s="16">
        <f t="shared" si="3"/>
        <v>816.96</v>
      </c>
      <c r="O89" s="16">
        <f t="shared" si="4"/>
        <v>155.22240000000002</v>
      </c>
      <c r="P89" s="16">
        <f t="shared" si="5"/>
        <v>972.18240000000003</v>
      </c>
    </row>
    <row r="90" spans="1:16" x14ac:dyDescent="0.2">
      <c r="A90" s="5" t="s">
        <v>0</v>
      </c>
      <c r="B90" s="5" t="s">
        <v>15</v>
      </c>
      <c r="C90" s="5" t="s">
        <v>13</v>
      </c>
      <c r="D90" s="5" t="s">
        <v>7</v>
      </c>
      <c r="E90" s="15">
        <v>465</v>
      </c>
      <c r="F90" s="16">
        <v>49.3</v>
      </c>
      <c r="G90" s="14" t="s">
        <v>11</v>
      </c>
      <c r="I90" s="14">
        <v>0.15</v>
      </c>
      <c r="J90" s="17">
        <v>3</v>
      </c>
      <c r="K90" s="5" t="s">
        <v>4</v>
      </c>
      <c r="L90" s="17" t="str">
        <f>VLOOKUP(I90,Güteklasse!$B$4:$C$8,2)</f>
        <v>A</v>
      </c>
      <c r="M90" s="5" t="str">
        <f>VLOOKUP(K90,Händleradressen!$B$3:$E$6,4,0)</f>
        <v>Köln</v>
      </c>
      <c r="N90" s="16">
        <f t="shared" si="3"/>
        <v>22924.5</v>
      </c>
      <c r="O90" s="16">
        <f t="shared" si="4"/>
        <v>4355.6549999999997</v>
      </c>
      <c r="P90" s="16">
        <f t="shared" si="5"/>
        <v>27280.154999999999</v>
      </c>
    </row>
    <row r="91" spans="1:16" x14ac:dyDescent="0.2">
      <c r="A91" s="5" t="s">
        <v>0</v>
      </c>
      <c r="B91" s="5" t="s">
        <v>5</v>
      </c>
      <c r="C91" s="5" t="s">
        <v>2</v>
      </c>
      <c r="D91" s="5" t="s">
        <v>7</v>
      </c>
      <c r="E91" s="15">
        <v>555</v>
      </c>
      <c r="F91" s="16">
        <v>51.78</v>
      </c>
      <c r="G91" s="14" t="s">
        <v>11</v>
      </c>
      <c r="H91" s="14" t="s">
        <v>11</v>
      </c>
      <c r="I91" s="14">
        <v>0.37</v>
      </c>
      <c r="J91" s="17">
        <v>2</v>
      </c>
      <c r="K91" s="5" t="s">
        <v>8</v>
      </c>
      <c r="L91" s="17" t="str">
        <f>VLOOKUP(I91,Güteklasse!$B$4:$C$8,2)</f>
        <v>B</v>
      </c>
      <c r="M91" s="5" t="str">
        <f>VLOOKUP(K91,Händleradressen!$B$3:$E$6,4,0)</f>
        <v>Düsseldorf</v>
      </c>
      <c r="N91" s="16">
        <f t="shared" si="3"/>
        <v>28737.9</v>
      </c>
      <c r="O91" s="16">
        <f t="shared" si="4"/>
        <v>5460.201</v>
      </c>
      <c r="P91" s="16">
        <f t="shared" si="5"/>
        <v>34198.101000000002</v>
      </c>
    </row>
    <row r="92" spans="1:16" x14ac:dyDescent="0.2">
      <c r="A92" s="5" t="s">
        <v>0</v>
      </c>
      <c r="B92" s="5" t="s">
        <v>9</v>
      </c>
      <c r="C92" s="5" t="s">
        <v>6</v>
      </c>
      <c r="D92" s="5" t="s">
        <v>7</v>
      </c>
      <c r="E92" s="15">
        <v>4562</v>
      </c>
      <c r="F92" s="16">
        <v>50.02</v>
      </c>
      <c r="G92" s="14" t="s">
        <v>11</v>
      </c>
      <c r="I92" s="14">
        <v>0.95</v>
      </c>
      <c r="J92" s="17">
        <v>4</v>
      </c>
      <c r="K92" s="5" t="s">
        <v>8</v>
      </c>
      <c r="L92" s="17" t="str">
        <f>VLOOKUP(I92,Güteklasse!$B$4:$C$8,2)</f>
        <v>E</v>
      </c>
      <c r="M92" s="5" t="str">
        <f>VLOOKUP(K92,Händleradressen!$B$3:$E$6,4,0)</f>
        <v>Düsseldorf</v>
      </c>
      <c r="N92" s="16">
        <f t="shared" si="3"/>
        <v>228191.24000000002</v>
      </c>
      <c r="O92" s="16">
        <f t="shared" si="4"/>
        <v>43356.335600000006</v>
      </c>
      <c r="P92" s="16">
        <f t="shared" si="5"/>
        <v>271547.57560000004</v>
      </c>
    </row>
    <row r="93" spans="1:16" x14ac:dyDescent="0.2">
      <c r="A93" s="5" t="s">
        <v>0</v>
      </c>
      <c r="B93" s="5" t="s">
        <v>1</v>
      </c>
      <c r="C93" s="5" t="s">
        <v>10</v>
      </c>
      <c r="D93" s="5" t="s">
        <v>7</v>
      </c>
      <c r="E93" s="15">
        <v>4523</v>
      </c>
      <c r="F93" s="16">
        <v>50.14</v>
      </c>
      <c r="I93" s="14">
        <v>0.17</v>
      </c>
      <c r="J93" s="17">
        <v>3</v>
      </c>
      <c r="K93" s="5" t="s">
        <v>14</v>
      </c>
      <c r="L93" s="17" t="str">
        <f>VLOOKUP(I93,Güteklasse!$B$4:$C$8,2)</f>
        <v>A</v>
      </c>
      <c r="M93" s="5" t="str">
        <f>VLOOKUP(K93,Händleradressen!$B$3:$E$6,4,0)</f>
        <v>München</v>
      </c>
      <c r="N93" s="16">
        <f t="shared" si="3"/>
        <v>226783.22</v>
      </c>
      <c r="O93" s="16">
        <f t="shared" si="4"/>
        <v>43088.811800000003</v>
      </c>
      <c r="P93" s="16">
        <f t="shared" si="5"/>
        <v>269872.0318</v>
      </c>
    </row>
    <row r="94" spans="1:16" x14ac:dyDescent="0.2">
      <c r="A94" s="5" t="s">
        <v>0</v>
      </c>
      <c r="B94" s="5" t="s">
        <v>15</v>
      </c>
      <c r="C94" s="5" t="s">
        <v>13</v>
      </c>
      <c r="D94" s="5" t="s">
        <v>7</v>
      </c>
      <c r="E94" s="15">
        <v>1237</v>
      </c>
      <c r="F94" s="16">
        <v>49.63</v>
      </c>
      <c r="G94" s="14" t="s">
        <v>11</v>
      </c>
      <c r="I94" s="14">
        <v>0.57999999999999996</v>
      </c>
      <c r="J94" s="17">
        <v>1</v>
      </c>
      <c r="K94" s="5" t="s">
        <v>12</v>
      </c>
      <c r="L94" s="17" t="str">
        <f>VLOOKUP(I94,Güteklasse!$B$4:$C$8,2)</f>
        <v>D</v>
      </c>
      <c r="M94" s="5" t="str">
        <f>VLOOKUP(K94,Händleradressen!$B$3:$E$6,4,0)</f>
        <v>Hamburg</v>
      </c>
      <c r="N94" s="16">
        <f t="shared" si="3"/>
        <v>61392.310000000005</v>
      </c>
      <c r="O94" s="16">
        <f t="shared" si="4"/>
        <v>11664.538900000001</v>
      </c>
      <c r="P94" s="16">
        <f t="shared" si="5"/>
        <v>73056.848900000012</v>
      </c>
    </row>
    <row r="95" spans="1:16" x14ac:dyDescent="0.2">
      <c r="A95" s="5" t="s">
        <v>0</v>
      </c>
      <c r="B95" s="5" t="s">
        <v>9</v>
      </c>
      <c r="C95" s="5" t="s">
        <v>2</v>
      </c>
      <c r="D95" s="5" t="s">
        <v>3</v>
      </c>
      <c r="E95" s="15">
        <v>1235</v>
      </c>
      <c r="F95" s="16">
        <v>0.35</v>
      </c>
      <c r="G95" s="14" t="s">
        <v>11</v>
      </c>
      <c r="I95" s="14">
        <v>0.36</v>
      </c>
      <c r="J95" s="17">
        <v>3</v>
      </c>
      <c r="K95" s="5" t="s">
        <v>12</v>
      </c>
      <c r="L95" s="17" t="str">
        <f>VLOOKUP(I95,Güteklasse!$B$4:$C$8,2)</f>
        <v>B</v>
      </c>
      <c r="M95" s="5" t="str">
        <f>VLOOKUP(K95,Händleradressen!$B$3:$E$6,4,0)</f>
        <v>Hamburg</v>
      </c>
      <c r="N95" s="16">
        <f t="shared" si="3"/>
        <v>432.25</v>
      </c>
      <c r="O95" s="16">
        <f t="shared" si="4"/>
        <v>82.127499999999998</v>
      </c>
      <c r="P95" s="16">
        <f t="shared" si="5"/>
        <v>514.37750000000005</v>
      </c>
    </row>
    <row r="96" spans="1:16" x14ac:dyDescent="0.2">
      <c r="A96" s="5" t="s">
        <v>0</v>
      </c>
      <c r="B96" s="5" t="s">
        <v>9</v>
      </c>
      <c r="C96" s="5" t="s">
        <v>6</v>
      </c>
      <c r="D96" s="5" t="s">
        <v>3</v>
      </c>
      <c r="E96" s="15">
        <v>3128</v>
      </c>
      <c r="F96" s="16">
        <v>0.4</v>
      </c>
      <c r="G96" s="14" t="s">
        <v>11</v>
      </c>
      <c r="I96" s="14">
        <v>0.45</v>
      </c>
      <c r="J96" s="17">
        <v>2</v>
      </c>
      <c r="K96" s="5" t="s">
        <v>8</v>
      </c>
      <c r="L96" s="17" t="str">
        <f>VLOOKUP(I96,Güteklasse!$B$4:$C$8,2)</f>
        <v>B</v>
      </c>
      <c r="M96" s="5" t="str">
        <f>VLOOKUP(K96,Händleradressen!$B$3:$E$6,4,0)</f>
        <v>Düsseldorf</v>
      </c>
      <c r="N96" s="16">
        <f t="shared" si="3"/>
        <v>1251.2</v>
      </c>
      <c r="O96" s="16">
        <f t="shared" si="4"/>
        <v>237.72800000000001</v>
      </c>
      <c r="P96" s="16">
        <f t="shared" si="5"/>
        <v>1488.9280000000001</v>
      </c>
    </row>
    <row r="97" spans="1:16" x14ac:dyDescent="0.2">
      <c r="A97" s="5" t="s">
        <v>0</v>
      </c>
      <c r="B97" s="5" t="s">
        <v>9</v>
      </c>
      <c r="C97" s="5" t="s">
        <v>10</v>
      </c>
      <c r="D97" s="5" t="s">
        <v>3</v>
      </c>
      <c r="E97" s="15">
        <v>1237</v>
      </c>
      <c r="F97" s="16">
        <v>0.27</v>
      </c>
      <c r="G97" s="14" t="s">
        <v>11</v>
      </c>
      <c r="I97" s="14">
        <v>0.59</v>
      </c>
      <c r="J97" s="17">
        <v>4</v>
      </c>
      <c r="K97" s="5" t="s">
        <v>12</v>
      </c>
      <c r="L97" s="17" t="str">
        <f>VLOOKUP(I97,Güteklasse!$B$4:$C$8,2)</f>
        <v>D</v>
      </c>
      <c r="M97" s="5" t="str">
        <f>VLOOKUP(K97,Händleradressen!$B$3:$E$6,4,0)</f>
        <v>Hamburg</v>
      </c>
      <c r="N97" s="16">
        <f t="shared" si="3"/>
        <v>333.99</v>
      </c>
      <c r="O97" s="16">
        <f t="shared" si="4"/>
        <v>63.458100000000002</v>
      </c>
      <c r="P97" s="16">
        <f t="shared" si="5"/>
        <v>397.44810000000001</v>
      </c>
    </row>
    <row r="98" spans="1:16" x14ac:dyDescent="0.2">
      <c r="A98" s="5" t="s">
        <v>0</v>
      </c>
      <c r="B98" s="5" t="s">
        <v>15</v>
      </c>
      <c r="C98" s="5" t="s">
        <v>13</v>
      </c>
      <c r="D98" s="5" t="s">
        <v>7</v>
      </c>
      <c r="E98" s="15">
        <v>8245</v>
      </c>
      <c r="F98" s="16">
        <v>45.56</v>
      </c>
      <c r="G98" s="14" t="s">
        <v>11</v>
      </c>
      <c r="I98" s="14">
        <v>0.84</v>
      </c>
      <c r="J98" s="17">
        <v>2</v>
      </c>
      <c r="K98" s="5" t="s">
        <v>4</v>
      </c>
      <c r="L98" s="17" t="str">
        <f>VLOOKUP(I98,Güteklasse!$B$4:$C$8,2)</f>
        <v>D</v>
      </c>
      <c r="M98" s="5" t="str">
        <f>VLOOKUP(K98,Händleradressen!$B$3:$E$6,4,0)</f>
        <v>Köln</v>
      </c>
      <c r="N98" s="16">
        <f t="shared" si="3"/>
        <v>375642.2</v>
      </c>
      <c r="O98" s="16">
        <f t="shared" si="4"/>
        <v>71372.017999999996</v>
      </c>
      <c r="P98" s="16">
        <f t="shared" si="5"/>
        <v>447014.21799999999</v>
      </c>
    </row>
    <row r="99" spans="1:16" x14ac:dyDescent="0.2">
      <c r="A99" s="5" t="s">
        <v>0</v>
      </c>
      <c r="B99" s="5" t="s">
        <v>5</v>
      </c>
      <c r="C99" s="5" t="s">
        <v>16</v>
      </c>
      <c r="D99" s="5" t="s">
        <v>3</v>
      </c>
      <c r="E99" s="15">
        <v>4534</v>
      </c>
      <c r="F99" s="16">
        <v>0.24</v>
      </c>
      <c r="G99" s="14" t="s">
        <v>11</v>
      </c>
      <c r="I99" s="14">
        <v>0.27</v>
      </c>
      <c r="J99" s="17">
        <v>1</v>
      </c>
      <c r="K99" s="5" t="s">
        <v>8</v>
      </c>
      <c r="L99" s="17" t="str">
        <f>VLOOKUP(I99,Güteklasse!$B$4:$C$8,2)</f>
        <v>A</v>
      </c>
      <c r="M99" s="5" t="str">
        <f>VLOOKUP(K99,Händleradressen!$B$3:$E$6,4,0)</f>
        <v>Düsseldorf</v>
      </c>
      <c r="N99" s="16">
        <f t="shared" si="3"/>
        <v>1088.1599999999999</v>
      </c>
      <c r="O99" s="16">
        <f t="shared" si="4"/>
        <v>206.75039999999998</v>
      </c>
      <c r="P99" s="16">
        <f t="shared" si="5"/>
        <v>1294.9103999999998</v>
      </c>
    </row>
    <row r="100" spans="1:16" x14ac:dyDescent="0.2">
      <c r="A100" s="5" t="s">
        <v>0</v>
      </c>
      <c r="B100" s="5" t="s">
        <v>15</v>
      </c>
      <c r="C100" s="5" t="s">
        <v>6</v>
      </c>
      <c r="D100" s="5" t="s">
        <v>7</v>
      </c>
      <c r="E100" s="15">
        <v>4534</v>
      </c>
      <c r="F100" s="16">
        <v>54.79</v>
      </c>
      <c r="G100" s="14" t="s">
        <v>11</v>
      </c>
      <c r="I100" s="14">
        <v>0.87</v>
      </c>
      <c r="J100" s="17">
        <v>4</v>
      </c>
      <c r="K100" s="5" t="s">
        <v>8</v>
      </c>
      <c r="L100" s="17" t="str">
        <f>VLOOKUP(I100,Güteklasse!$B$4:$C$8,2)</f>
        <v>D</v>
      </c>
      <c r="M100" s="5" t="str">
        <f>VLOOKUP(K100,Händleradressen!$B$3:$E$6,4,0)</f>
        <v>Düsseldorf</v>
      </c>
      <c r="N100" s="16">
        <f t="shared" si="3"/>
        <v>248417.86</v>
      </c>
      <c r="O100" s="16">
        <f t="shared" si="4"/>
        <v>47199.393400000001</v>
      </c>
      <c r="P100" s="16">
        <f t="shared" si="5"/>
        <v>295617.25339999999</v>
      </c>
    </row>
    <row r="101" spans="1:16" x14ac:dyDescent="0.2">
      <c r="A101" s="5" t="s">
        <v>0</v>
      </c>
      <c r="B101" s="5" t="s">
        <v>5</v>
      </c>
      <c r="C101" s="5" t="s">
        <v>10</v>
      </c>
      <c r="D101" s="5" t="s">
        <v>3</v>
      </c>
      <c r="E101" s="15">
        <v>4124</v>
      </c>
      <c r="F101" s="16">
        <v>0.06</v>
      </c>
      <c r="G101" s="14" t="s">
        <v>11</v>
      </c>
      <c r="I101" s="14">
        <v>0.09</v>
      </c>
      <c r="J101" s="17">
        <v>5</v>
      </c>
      <c r="K101" s="5" t="s">
        <v>4</v>
      </c>
      <c r="L101" s="17" t="str">
        <f>VLOOKUP(I101,Güteklasse!$B$4:$C$8,2)</f>
        <v>A</v>
      </c>
      <c r="M101" s="5" t="str">
        <f>VLOOKUP(K101,Händleradressen!$B$3:$E$6,4,0)</f>
        <v>Köln</v>
      </c>
      <c r="N101" s="16">
        <f t="shared" si="3"/>
        <v>247.44</v>
      </c>
      <c r="O101" s="16">
        <f t="shared" si="4"/>
        <v>47.013599999999997</v>
      </c>
      <c r="P101" s="16">
        <f t="shared" si="5"/>
        <v>294.45359999999999</v>
      </c>
    </row>
    <row r="102" spans="1:16" x14ac:dyDescent="0.2">
      <c r="A102" s="5" t="s">
        <v>0</v>
      </c>
      <c r="B102" s="5" t="s">
        <v>15</v>
      </c>
      <c r="C102" s="5" t="s">
        <v>13</v>
      </c>
      <c r="D102" s="5" t="s">
        <v>7</v>
      </c>
      <c r="E102" s="15">
        <v>1234</v>
      </c>
      <c r="F102" s="16">
        <v>48.9</v>
      </c>
      <c r="G102" s="14" t="s">
        <v>11</v>
      </c>
      <c r="H102" s="14" t="s">
        <v>11</v>
      </c>
      <c r="I102" s="14">
        <v>0.38</v>
      </c>
      <c r="J102" s="17">
        <v>4</v>
      </c>
      <c r="K102" s="5" t="s">
        <v>12</v>
      </c>
      <c r="L102" s="17" t="str">
        <f>VLOOKUP(I102,Güteklasse!$B$4:$C$8,2)</f>
        <v>B</v>
      </c>
      <c r="M102" s="5" t="str">
        <f>VLOOKUP(K102,Händleradressen!$B$3:$E$6,4,0)</f>
        <v>Hamburg</v>
      </c>
      <c r="N102" s="16">
        <f t="shared" si="3"/>
        <v>60342.6</v>
      </c>
      <c r="O102" s="16">
        <f t="shared" si="4"/>
        <v>11465.093999999999</v>
      </c>
      <c r="P102" s="16">
        <f t="shared" si="5"/>
        <v>71807.694000000003</v>
      </c>
    </row>
    <row r="103" spans="1:16" x14ac:dyDescent="0.2">
      <c r="A103" s="5" t="s">
        <v>0</v>
      </c>
      <c r="B103" s="5" t="s">
        <v>5</v>
      </c>
      <c r="C103" s="5" t="s">
        <v>2</v>
      </c>
      <c r="D103" s="5" t="s">
        <v>3</v>
      </c>
      <c r="E103" s="15">
        <v>7887</v>
      </c>
      <c r="F103" s="16">
        <v>0.36</v>
      </c>
      <c r="G103" s="14" t="s">
        <v>11</v>
      </c>
      <c r="I103" s="14">
        <v>0.84</v>
      </c>
      <c r="J103" s="17">
        <v>3</v>
      </c>
      <c r="K103" s="5" t="s">
        <v>14</v>
      </c>
      <c r="L103" s="17" t="str">
        <f>VLOOKUP(I103,Güteklasse!$B$4:$C$8,2)</f>
        <v>D</v>
      </c>
      <c r="M103" s="5" t="str">
        <f>VLOOKUP(K103,Händleradressen!$B$3:$E$6,4,0)</f>
        <v>München</v>
      </c>
      <c r="N103" s="16">
        <f t="shared" si="3"/>
        <v>2839.3199999999997</v>
      </c>
      <c r="O103" s="16">
        <f t="shared" si="4"/>
        <v>539.47079999999994</v>
      </c>
      <c r="P103" s="16">
        <f t="shared" si="5"/>
        <v>3378.7907999999998</v>
      </c>
    </row>
    <row r="104" spans="1:16" x14ac:dyDescent="0.2">
      <c r="A104" s="5" t="s">
        <v>0</v>
      </c>
      <c r="B104" s="5" t="s">
        <v>15</v>
      </c>
      <c r="C104" s="5" t="s">
        <v>6</v>
      </c>
      <c r="D104" s="5" t="s">
        <v>3</v>
      </c>
      <c r="E104" s="15">
        <v>345</v>
      </c>
      <c r="F104" s="16">
        <v>0.49</v>
      </c>
      <c r="G104" s="14" t="s">
        <v>11</v>
      </c>
      <c r="I104" s="14">
        <v>0.88</v>
      </c>
      <c r="J104" s="17">
        <v>2</v>
      </c>
      <c r="K104" s="5" t="s">
        <v>14</v>
      </c>
      <c r="L104" s="17" t="str">
        <f>VLOOKUP(I104,Güteklasse!$B$4:$C$8,2)</f>
        <v>D</v>
      </c>
      <c r="M104" s="5" t="str">
        <f>VLOOKUP(K104,Händleradressen!$B$3:$E$6,4,0)</f>
        <v>München</v>
      </c>
      <c r="N104" s="16">
        <f t="shared" si="3"/>
        <v>169.04999999999998</v>
      </c>
      <c r="O104" s="16">
        <f t="shared" si="4"/>
        <v>32.119499999999995</v>
      </c>
      <c r="P104" s="16">
        <f t="shared" si="5"/>
        <v>201.16949999999997</v>
      </c>
    </row>
    <row r="105" spans="1:16" x14ac:dyDescent="0.2">
      <c r="A105" s="5" t="s">
        <v>0</v>
      </c>
      <c r="B105" s="5" t="s">
        <v>9</v>
      </c>
      <c r="C105" s="5" t="s">
        <v>10</v>
      </c>
      <c r="D105" s="5" t="s">
        <v>7</v>
      </c>
      <c r="E105" s="15">
        <v>45</v>
      </c>
      <c r="F105" s="16">
        <v>46.56</v>
      </c>
      <c r="G105" s="14" t="s">
        <v>11</v>
      </c>
      <c r="H105" s="14" t="s">
        <v>11</v>
      </c>
      <c r="I105" s="14">
        <v>0.18</v>
      </c>
      <c r="J105" s="17">
        <v>4</v>
      </c>
      <c r="K105" s="5" t="s">
        <v>4</v>
      </c>
      <c r="L105" s="17" t="str">
        <f>VLOOKUP(I105,Güteklasse!$B$4:$C$8,2)</f>
        <v>A</v>
      </c>
      <c r="M105" s="5" t="str">
        <f>VLOOKUP(K105,Händleradressen!$B$3:$E$6,4,0)</f>
        <v>Köln</v>
      </c>
      <c r="N105" s="16">
        <f t="shared" si="3"/>
        <v>2095.2000000000003</v>
      </c>
      <c r="O105" s="16">
        <f t="shared" si="4"/>
        <v>398.08800000000008</v>
      </c>
      <c r="P105" s="16">
        <f t="shared" si="5"/>
        <v>2493.2880000000005</v>
      </c>
    </row>
    <row r="106" spans="1:16" x14ac:dyDescent="0.2">
      <c r="A106" s="5" t="s">
        <v>0</v>
      </c>
      <c r="B106" s="5" t="s">
        <v>1</v>
      </c>
      <c r="C106" s="5" t="s">
        <v>16</v>
      </c>
      <c r="D106" s="5" t="s">
        <v>7</v>
      </c>
      <c r="E106" s="15">
        <v>778</v>
      </c>
      <c r="F106" s="16">
        <v>49.74</v>
      </c>
      <c r="G106" s="14" t="s">
        <v>11</v>
      </c>
      <c r="I106" s="14">
        <v>0.92</v>
      </c>
      <c r="J106" s="17">
        <v>3</v>
      </c>
      <c r="K106" s="5" t="s">
        <v>8</v>
      </c>
      <c r="L106" s="17" t="str">
        <f>VLOOKUP(I106,Güteklasse!$B$4:$C$8,2)</f>
        <v>E</v>
      </c>
      <c r="M106" s="5" t="str">
        <f>VLOOKUP(K106,Händleradressen!$B$3:$E$6,4,0)</f>
        <v>Düsseldorf</v>
      </c>
      <c r="N106" s="16">
        <f t="shared" si="3"/>
        <v>38697.72</v>
      </c>
      <c r="O106" s="16">
        <f t="shared" si="4"/>
        <v>7352.5668000000005</v>
      </c>
      <c r="P106" s="16">
        <f t="shared" si="5"/>
        <v>46050.286800000002</v>
      </c>
    </row>
    <row r="107" spans="1:16" x14ac:dyDescent="0.2">
      <c r="A107" s="5" t="s">
        <v>0</v>
      </c>
      <c r="B107" s="5" t="s">
        <v>1</v>
      </c>
      <c r="C107" s="5" t="s">
        <v>2</v>
      </c>
      <c r="D107" s="5" t="s">
        <v>7</v>
      </c>
      <c r="E107" s="15">
        <v>345</v>
      </c>
      <c r="F107" s="16">
        <v>47.57</v>
      </c>
      <c r="G107" s="14" t="s">
        <v>11</v>
      </c>
      <c r="H107" s="14" t="s">
        <v>11</v>
      </c>
      <c r="I107" s="14">
        <v>0.95</v>
      </c>
      <c r="J107" s="17">
        <v>1</v>
      </c>
      <c r="K107" s="5" t="s">
        <v>12</v>
      </c>
      <c r="L107" s="17" t="str">
        <f>VLOOKUP(I107,Güteklasse!$B$4:$C$8,2)</f>
        <v>E</v>
      </c>
      <c r="M107" s="5" t="str">
        <f>VLOOKUP(K107,Händleradressen!$B$3:$E$6,4,0)</f>
        <v>Hamburg</v>
      </c>
      <c r="N107" s="16">
        <f t="shared" si="3"/>
        <v>16411.650000000001</v>
      </c>
      <c r="O107" s="16">
        <f t="shared" si="4"/>
        <v>3118.2135000000003</v>
      </c>
      <c r="P107" s="16">
        <f t="shared" si="5"/>
        <v>19529.863500000003</v>
      </c>
    </row>
    <row r="108" spans="1:16" x14ac:dyDescent="0.2">
      <c r="A108" s="5" t="s">
        <v>0</v>
      </c>
      <c r="B108" s="5" t="s">
        <v>5</v>
      </c>
      <c r="C108" s="5" t="s">
        <v>6</v>
      </c>
      <c r="D108" s="5" t="s">
        <v>3</v>
      </c>
      <c r="E108" s="15">
        <v>65</v>
      </c>
      <c r="F108" s="16">
        <v>0.63</v>
      </c>
      <c r="G108" s="14" t="s">
        <v>11</v>
      </c>
      <c r="I108" s="14">
        <v>0.6</v>
      </c>
      <c r="J108" s="17">
        <v>3</v>
      </c>
      <c r="K108" s="5" t="s">
        <v>14</v>
      </c>
      <c r="L108" s="17" t="str">
        <f>VLOOKUP(I108,Güteklasse!$B$4:$C$8,2)</f>
        <v>D</v>
      </c>
      <c r="M108" s="5" t="str">
        <f>VLOOKUP(K108,Händleradressen!$B$3:$E$6,4,0)</f>
        <v>München</v>
      </c>
      <c r="N108" s="16">
        <f t="shared" si="3"/>
        <v>40.950000000000003</v>
      </c>
      <c r="O108" s="16">
        <f t="shared" si="4"/>
        <v>7.7805000000000009</v>
      </c>
      <c r="P108" s="16">
        <f t="shared" si="5"/>
        <v>48.730500000000006</v>
      </c>
    </row>
    <row r="109" spans="1:16" x14ac:dyDescent="0.2">
      <c r="A109" s="5" t="s">
        <v>0</v>
      </c>
      <c r="B109" s="5" t="s">
        <v>9</v>
      </c>
      <c r="C109" s="5" t="s">
        <v>10</v>
      </c>
      <c r="D109" s="5" t="s">
        <v>7</v>
      </c>
      <c r="E109" s="15">
        <v>8485</v>
      </c>
      <c r="F109" s="16">
        <v>50.42</v>
      </c>
      <c r="H109" s="14" t="s">
        <v>11</v>
      </c>
      <c r="I109" s="14">
        <v>0.12</v>
      </c>
      <c r="J109" s="17">
        <v>2</v>
      </c>
      <c r="K109" s="5" t="s">
        <v>4</v>
      </c>
      <c r="L109" s="17" t="str">
        <f>VLOOKUP(I109,Güteklasse!$B$4:$C$8,2)</f>
        <v>A</v>
      </c>
      <c r="M109" s="5" t="str">
        <f>VLOOKUP(K109,Händleradressen!$B$3:$E$6,4,0)</f>
        <v>Köln</v>
      </c>
      <c r="N109" s="16">
        <f t="shared" si="3"/>
        <v>427813.7</v>
      </c>
      <c r="O109" s="16">
        <f t="shared" si="4"/>
        <v>81284.603000000003</v>
      </c>
      <c r="P109" s="16">
        <f t="shared" si="5"/>
        <v>509098.30300000001</v>
      </c>
    </row>
    <row r="110" spans="1:16" x14ac:dyDescent="0.2">
      <c r="A110" s="5" t="s">
        <v>0</v>
      </c>
      <c r="B110" s="5" t="s">
        <v>9</v>
      </c>
      <c r="C110" s="5" t="s">
        <v>13</v>
      </c>
      <c r="D110" s="5" t="s">
        <v>3</v>
      </c>
      <c r="E110" s="15">
        <v>6516</v>
      </c>
      <c r="F110" s="16">
        <v>0.16</v>
      </c>
      <c r="G110" s="14" t="s">
        <v>11</v>
      </c>
      <c r="I110" s="14">
        <v>0.09</v>
      </c>
      <c r="J110" s="17">
        <v>4</v>
      </c>
      <c r="K110" s="5" t="s">
        <v>4</v>
      </c>
      <c r="L110" s="17" t="str">
        <f>VLOOKUP(I110,Güteklasse!$B$4:$C$8,2)</f>
        <v>A</v>
      </c>
      <c r="M110" s="5" t="str">
        <f>VLOOKUP(K110,Händleradressen!$B$3:$E$6,4,0)</f>
        <v>Köln</v>
      </c>
      <c r="N110" s="16">
        <f t="shared" si="3"/>
        <v>1042.56</v>
      </c>
      <c r="O110" s="16">
        <f t="shared" si="4"/>
        <v>198.0864</v>
      </c>
      <c r="P110" s="16">
        <f t="shared" si="5"/>
        <v>1240.6463999999999</v>
      </c>
    </row>
    <row r="111" spans="1:16" x14ac:dyDescent="0.2">
      <c r="A111" s="5" t="s">
        <v>0</v>
      </c>
      <c r="B111" s="5" t="s">
        <v>5</v>
      </c>
      <c r="C111" s="5" t="s">
        <v>16</v>
      </c>
      <c r="D111" s="5" t="s">
        <v>3</v>
      </c>
      <c r="E111" s="15">
        <v>5566</v>
      </c>
      <c r="F111" s="16">
        <v>0.94</v>
      </c>
      <c r="I111" s="14">
        <v>0.77</v>
      </c>
      <c r="J111" s="17">
        <v>2</v>
      </c>
      <c r="K111" s="5" t="s">
        <v>8</v>
      </c>
      <c r="L111" s="17" t="str">
        <f>VLOOKUP(I111,Güteklasse!$B$4:$C$8,2)</f>
        <v>D</v>
      </c>
      <c r="M111" s="5" t="str">
        <f>VLOOKUP(K111,Händleradressen!$B$3:$E$6,4,0)</f>
        <v>Düsseldorf</v>
      </c>
      <c r="N111" s="16">
        <f t="shared" si="3"/>
        <v>5232.04</v>
      </c>
      <c r="O111" s="16">
        <f t="shared" si="4"/>
        <v>994.08759999999995</v>
      </c>
      <c r="P111" s="16">
        <f t="shared" si="5"/>
        <v>6226.1275999999998</v>
      </c>
    </row>
    <row r="112" spans="1:16" x14ac:dyDescent="0.2">
      <c r="A112" s="5" t="s">
        <v>0</v>
      </c>
      <c r="B112" s="5" t="s">
        <v>15</v>
      </c>
      <c r="C112" s="5" t="s">
        <v>6</v>
      </c>
      <c r="D112" s="5" t="s">
        <v>7</v>
      </c>
      <c r="E112" s="15">
        <v>5155</v>
      </c>
      <c r="F112" s="16">
        <v>51.54</v>
      </c>
      <c r="G112" s="14" t="s">
        <v>11</v>
      </c>
      <c r="I112" s="14">
        <v>0.34</v>
      </c>
      <c r="J112" s="17">
        <v>1</v>
      </c>
      <c r="K112" s="5" t="s">
        <v>8</v>
      </c>
      <c r="L112" s="17" t="str">
        <f>VLOOKUP(I112,Güteklasse!$B$4:$C$8,2)</f>
        <v>B</v>
      </c>
      <c r="M112" s="5" t="str">
        <f>VLOOKUP(K112,Händleradressen!$B$3:$E$6,4,0)</f>
        <v>Düsseldorf</v>
      </c>
      <c r="N112" s="16">
        <f t="shared" si="3"/>
        <v>265688.7</v>
      </c>
      <c r="O112" s="16">
        <f t="shared" si="4"/>
        <v>50480.853000000003</v>
      </c>
      <c r="P112" s="16">
        <f t="shared" si="5"/>
        <v>316169.55300000001</v>
      </c>
    </row>
    <row r="113" spans="1:16" x14ac:dyDescent="0.2">
      <c r="A113" s="5" t="s">
        <v>0</v>
      </c>
      <c r="B113" s="5" t="s">
        <v>1</v>
      </c>
      <c r="C113" s="5" t="s">
        <v>10</v>
      </c>
      <c r="D113" s="5" t="s">
        <v>7</v>
      </c>
      <c r="E113" s="15">
        <v>7786</v>
      </c>
      <c r="F113" s="16">
        <v>50.06</v>
      </c>
      <c r="G113" s="14" t="s">
        <v>11</v>
      </c>
      <c r="H113" s="14" t="s">
        <v>11</v>
      </c>
      <c r="I113" s="14">
        <v>0.51</v>
      </c>
      <c r="J113" s="17">
        <v>4</v>
      </c>
      <c r="K113" s="5" t="s">
        <v>12</v>
      </c>
      <c r="L113" s="17" t="str">
        <f>VLOOKUP(I113,Güteklasse!$B$4:$C$8,2)</f>
        <v>C</v>
      </c>
      <c r="M113" s="5" t="str">
        <f>VLOOKUP(K113,Händleradressen!$B$3:$E$6,4,0)</f>
        <v>Hamburg</v>
      </c>
      <c r="N113" s="16">
        <f t="shared" si="3"/>
        <v>389767.16000000003</v>
      </c>
      <c r="O113" s="16">
        <f t="shared" si="4"/>
        <v>74055.760400000014</v>
      </c>
      <c r="P113" s="16">
        <f t="shared" si="5"/>
        <v>463822.92040000006</v>
      </c>
    </row>
    <row r="114" spans="1:16" x14ac:dyDescent="0.2">
      <c r="A114" s="5" t="s">
        <v>0</v>
      </c>
      <c r="B114" s="5" t="s">
        <v>15</v>
      </c>
      <c r="C114" s="5" t="s">
        <v>13</v>
      </c>
      <c r="D114" s="5" t="s">
        <v>7</v>
      </c>
      <c r="E114" s="15">
        <v>1235</v>
      </c>
      <c r="F114" s="16">
        <v>48.9</v>
      </c>
      <c r="G114" s="14" t="s">
        <v>11</v>
      </c>
      <c r="I114" s="14">
        <v>0.33</v>
      </c>
      <c r="J114" s="17">
        <v>5</v>
      </c>
      <c r="K114" s="5" t="s">
        <v>4</v>
      </c>
      <c r="L114" s="17" t="str">
        <f>VLOOKUP(I114,Güteklasse!$B$4:$C$8,2)</f>
        <v>A</v>
      </c>
      <c r="M114" s="5" t="str">
        <f>VLOOKUP(K114,Händleradressen!$B$3:$E$6,4,0)</f>
        <v>Köln</v>
      </c>
      <c r="N114" s="16">
        <f t="shared" si="3"/>
        <v>60391.5</v>
      </c>
      <c r="O114" s="16">
        <f t="shared" si="4"/>
        <v>11474.385</v>
      </c>
      <c r="P114" s="16">
        <f t="shared" si="5"/>
        <v>71865.884999999995</v>
      </c>
    </row>
    <row r="115" spans="1:16" x14ac:dyDescent="0.2">
      <c r="A115" s="5" t="s">
        <v>0</v>
      </c>
      <c r="B115" s="5" t="s">
        <v>5</v>
      </c>
      <c r="C115" s="5" t="s">
        <v>2</v>
      </c>
      <c r="D115" s="5" t="s">
        <v>7</v>
      </c>
      <c r="E115" s="15">
        <v>23</v>
      </c>
      <c r="F115" s="16">
        <v>46.07</v>
      </c>
      <c r="G115" s="14" t="s">
        <v>11</v>
      </c>
      <c r="I115" s="14">
        <v>7.0000000000000007E-2</v>
      </c>
      <c r="J115" s="17">
        <v>4</v>
      </c>
      <c r="K115" s="5" t="s">
        <v>12</v>
      </c>
      <c r="L115" s="17" t="str">
        <f>VLOOKUP(I115,Güteklasse!$B$4:$C$8,2)</f>
        <v>A</v>
      </c>
      <c r="M115" s="5" t="str">
        <f>VLOOKUP(K115,Händleradressen!$B$3:$E$6,4,0)</f>
        <v>Hamburg</v>
      </c>
      <c r="N115" s="16">
        <f t="shared" si="3"/>
        <v>1059.6099999999999</v>
      </c>
      <c r="O115" s="16">
        <f t="shared" si="4"/>
        <v>201.32589999999999</v>
      </c>
      <c r="P115" s="16">
        <f t="shared" si="5"/>
        <v>1260.9358999999999</v>
      </c>
    </row>
    <row r="116" spans="1:16" x14ac:dyDescent="0.2">
      <c r="A116" s="5" t="s">
        <v>0</v>
      </c>
      <c r="B116" s="5" t="s">
        <v>5</v>
      </c>
      <c r="C116" s="5" t="s">
        <v>16</v>
      </c>
      <c r="D116" s="5" t="s">
        <v>7</v>
      </c>
      <c r="E116" s="15">
        <v>2136</v>
      </c>
      <c r="F116" s="16">
        <v>52.84</v>
      </c>
      <c r="G116" s="14" t="s">
        <v>11</v>
      </c>
      <c r="H116" s="14" t="s">
        <v>11</v>
      </c>
      <c r="I116" s="14">
        <v>0.63</v>
      </c>
      <c r="J116" s="17">
        <v>3</v>
      </c>
      <c r="K116" s="5" t="s">
        <v>4</v>
      </c>
      <c r="L116" s="17" t="str">
        <f>VLOOKUP(I116,Güteklasse!$B$4:$C$8,2)</f>
        <v>D</v>
      </c>
      <c r="M116" s="5" t="str">
        <f>VLOOKUP(K116,Händleradressen!$B$3:$E$6,4,0)</f>
        <v>Köln</v>
      </c>
      <c r="N116" s="16">
        <f t="shared" si="3"/>
        <v>112866.24000000001</v>
      </c>
      <c r="O116" s="16">
        <f t="shared" si="4"/>
        <v>21444.585600000002</v>
      </c>
      <c r="P116" s="16">
        <f t="shared" si="5"/>
        <v>134310.82560000001</v>
      </c>
    </row>
    <row r="117" spans="1:16" x14ac:dyDescent="0.2">
      <c r="A117" s="5" t="s">
        <v>0</v>
      </c>
      <c r="B117" s="5" t="s">
        <v>9</v>
      </c>
      <c r="C117" s="5" t="s">
        <v>10</v>
      </c>
      <c r="D117" s="5" t="s">
        <v>3</v>
      </c>
      <c r="E117" s="15">
        <v>34</v>
      </c>
      <c r="F117" s="16">
        <v>0.46</v>
      </c>
      <c r="G117" s="14" t="s">
        <v>11</v>
      </c>
      <c r="I117" s="14">
        <v>0.33</v>
      </c>
      <c r="J117" s="17">
        <v>2</v>
      </c>
      <c r="K117" s="5" t="s">
        <v>8</v>
      </c>
      <c r="L117" s="17" t="str">
        <f>VLOOKUP(I117,Güteklasse!$B$4:$C$8,2)</f>
        <v>A</v>
      </c>
      <c r="M117" s="5" t="str">
        <f>VLOOKUP(K117,Händleradressen!$B$3:$E$6,4,0)</f>
        <v>Düsseldorf</v>
      </c>
      <c r="N117" s="16">
        <f t="shared" si="3"/>
        <v>15.64</v>
      </c>
      <c r="O117" s="16">
        <f t="shared" si="4"/>
        <v>2.9716</v>
      </c>
      <c r="P117" s="16">
        <f t="shared" si="5"/>
        <v>18.611599999999999</v>
      </c>
    </row>
    <row r="118" spans="1:16" x14ac:dyDescent="0.2">
      <c r="A118" s="5" t="s">
        <v>0</v>
      </c>
      <c r="B118" s="5" t="s">
        <v>15</v>
      </c>
      <c r="C118" s="5" t="s">
        <v>13</v>
      </c>
      <c r="D118" s="5" t="s">
        <v>3</v>
      </c>
      <c r="E118" s="15">
        <v>3451</v>
      </c>
      <c r="F118" s="16">
        <v>0.75</v>
      </c>
      <c r="G118" s="14" t="s">
        <v>11</v>
      </c>
      <c r="I118" s="14">
        <v>0.02</v>
      </c>
      <c r="J118" s="17">
        <v>4</v>
      </c>
      <c r="K118" s="5" t="s">
        <v>12</v>
      </c>
      <c r="L118" s="17" t="str">
        <f>VLOOKUP(I118,Güteklasse!$B$4:$C$8,2)</f>
        <v>A</v>
      </c>
      <c r="M118" s="5" t="str">
        <f>VLOOKUP(K118,Händleradressen!$B$3:$E$6,4,0)</f>
        <v>Hamburg</v>
      </c>
      <c r="N118" s="16">
        <f t="shared" si="3"/>
        <v>2588.25</v>
      </c>
      <c r="O118" s="16">
        <f t="shared" si="4"/>
        <v>491.76749999999998</v>
      </c>
      <c r="P118" s="16">
        <f t="shared" si="5"/>
        <v>3080.0174999999999</v>
      </c>
    </row>
    <row r="119" spans="1:16" x14ac:dyDescent="0.2">
      <c r="A119" s="5" t="s">
        <v>0</v>
      </c>
      <c r="B119" s="5" t="s">
        <v>15</v>
      </c>
      <c r="C119" s="5" t="s">
        <v>2</v>
      </c>
      <c r="D119" s="5" t="s">
        <v>3</v>
      </c>
      <c r="E119" s="15">
        <v>212</v>
      </c>
      <c r="F119" s="16">
        <v>0.6</v>
      </c>
      <c r="G119" s="14" t="s">
        <v>11</v>
      </c>
      <c r="I119" s="14">
        <v>0.78</v>
      </c>
      <c r="J119" s="17">
        <v>3</v>
      </c>
      <c r="K119" s="5" t="s">
        <v>4</v>
      </c>
      <c r="L119" s="17" t="str">
        <f>VLOOKUP(I119,Güteklasse!$B$4:$C$8,2)</f>
        <v>D</v>
      </c>
      <c r="M119" s="5" t="str">
        <f>VLOOKUP(K119,Händleradressen!$B$3:$E$6,4,0)</f>
        <v>Köln</v>
      </c>
      <c r="N119" s="16">
        <f t="shared" si="3"/>
        <v>127.19999999999999</v>
      </c>
      <c r="O119" s="16">
        <f t="shared" si="4"/>
        <v>24.167999999999999</v>
      </c>
      <c r="P119" s="16">
        <f t="shared" si="5"/>
        <v>151.36799999999999</v>
      </c>
    </row>
    <row r="120" spans="1:16" x14ac:dyDescent="0.2">
      <c r="A120" s="5" t="s">
        <v>0</v>
      </c>
      <c r="B120" s="5" t="s">
        <v>5</v>
      </c>
      <c r="C120" s="5" t="s">
        <v>6</v>
      </c>
      <c r="D120" s="5" t="s">
        <v>3</v>
      </c>
      <c r="E120" s="15">
        <v>2122</v>
      </c>
      <c r="F120" s="16">
        <v>0.83</v>
      </c>
      <c r="I120" s="14">
        <v>0.48</v>
      </c>
      <c r="J120" s="17">
        <v>1</v>
      </c>
      <c r="K120" s="5" t="s">
        <v>14</v>
      </c>
      <c r="L120" s="17" t="str">
        <f>VLOOKUP(I120,Güteklasse!$B$4:$C$8,2)</f>
        <v>C</v>
      </c>
      <c r="M120" s="5" t="str">
        <f>VLOOKUP(K120,Händleradressen!$B$3:$E$6,4,0)</f>
        <v>München</v>
      </c>
      <c r="N120" s="16">
        <f t="shared" si="3"/>
        <v>1761.26</v>
      </c>
      <c r="O120" s="16">
        <f t="shared" si="4"/>
        <v>334.63940000000002</v>
      </c>
      <c r="P120" s="16">
        <f t="shared" si="5"/>
        <v>2095.8994000000002</v>
      </c>
    </row>
    <row r="121" spans="1:16" x14ac:dyDescent="0.2">
      <c r="A121" s="5" t="s">
        <v>0</v>
      </c>
      <c r="B121" s="5" t="s">
        <v>15</v>
      </c>
      <c r="C121" s="5" t="s">
        <v>10</v>
      </c>
      <c r="D121" s="5" t="s">
        <v>7</v>
      </c>
      <c r="E121" s="15">
        <v>2228</v>
      </c>
      <c r="F121" s="16">
        <v>45.19</v>
      </c>
      <c r="G121" s="14" t="s">
        <v>11</v>
      </c>
      <c r="I121" s="14">
        <v>0.13</v>
      </c>
      <c r="J121" s="17">
        <v>3</v>
      </c>
      <c r="K121" s="5" t="s">
        <v>14</v>
      </c>
      <c r="L121" s="17" t="str">
        <f>VLOOKUP(I121,Güteklasse!$B$4:$C$8,2)</f>
        <v>A</v>
      </c>
      <c r="M121" s="5" t="str">
        <f>VLOOKUP(K121,Händleradressen!$B$3:$E$6,4,0)</f>
        <v>München</v>
      </c>
      <c r="N121" s="16">
        <f t="shared" si="3"/>
        <v>100683.31999999999</v>
      </c>
      <c r="O121" s="16">
        <f t="shared" si="4"/>
        <v>19129.8308</v>
      </c>
      <c r="P121" s="16">
        <f t="shared" si="5"/>
        <v>119813.15079999999</v>
      </c>
    </row>
    <row r="122" spans="1:16" x14ac:dyDescent="0.2">
      <c r="A122" s="5" t="s">
        <v>0</v>
      </c>
      <c r="B122" s="5" t="s">
        <v>15</v>
      </c>
      <c r="C122" s="5" t="s">
        <v>13</v>
      </c>
      <c r="D122" s="5" t="s">
        <v>3</v>
      </c>
      <c r="E122" s="15">
        <v>888</v>
      </c>
      <c r="F122" s="16">
        <v>0.21</v>
      </c>
      <c r="G122" s="14" t="s">
        <v>11</v>
      </c>
      <c r="I122" s="14">
        <v>0.86</v>
      </c>
      <c r="J122" s="17">
        <v>2</v>
      </c>
      <c r="K122" s="5" t="s">
        <v>12</v>
      </c>
      <c r="L122" s="17" t="str">
        <f>VLOOKUP(I122,Güteklasse!$B$4:$C$8,2)</f>
        <v>D</v>
      </c>
      <c r="M122" s="5" t="str">
        <f>VLOOKUP(K122,Händleradressen!$B$3:$E$6,4,0)</f>
        <v>Hamburg</v>
      </c>
      <c r="N122" s="16">
        <f t="shared" si="3"/>
        <v>186.48</v>
      </c>
      <c r="O122" s="16">
        <f t="shared" si="4"/>
        <v>35.431199999999997</v>
      </c>
      <c r="P122" s="16">
        <f t="shared" si="5"/>
        <v>221.91119999999998</v>
      </c>
    </row>
    <row r="123" spans="1:16" x14ac:dyDescent="0.2">
      <c r="A123" s="5" t="s">
        <v>0</v>
      </c>
      <c r="B123" s="5" t="s">
        <v>9</v>
      </c>
      <c r="C123" s="5" t="s">
        <v>2</v>
      </c>
      <c r="D123" s="5" t="s">
        <v>7</v>
      </c>
      <c r="E123" s="15">
        <v>8884</v>
      </c>
      <c r="F123" s="16">
        <v>45.74</v>
      </c>
      <c r="G123" s="14" t="s">
        <v>11</v>
      </c>
      <c r="H123" s="14" t="s">
        <v>11</v>
      </c>
      <c r="I123" s="14">
        <v>0.83</v>
      </c>
      <c r="J123" s="17">
        <v>4</v>
      </c>
      <c r="K123" s="5" t="s">
        <v>4</v>
      </c>
      <c r="L123" s="17" t="str">
        <f>VLOOKUP(I123,Güteklasse!$B$4:$C$8,2)</f>
        <v>D</v>
      </c>
      <c r="M123" s="5" t="str">
        <f>VLOOKUP(K123,Händleradressen!$B$3:$E$6,4,0)</f>
        <v>Köln</v>
      </c>
      <c r="N123" s="16">
        <f t="shared" si="3"/>
        <v>406354.16000000003</v>
      </c>
      <c r="O123" s="16">
        <f t="shared" si="4"/>
        <v>77207.290400000013</v>
      </c>
      <c r="P123" s="16">
        <f t="shared" si="5"/>
        <v>483561.45040000003</v>
      </c>
    </row>
    <row r="124" spans="1:16" x14ac:dyDescent="0.2">
      <c r="A124" s="5" t="s">
        <v>0</v>
      </c>
      <c r="B124" s="5" t="s">
        <v>15</v>
      </c>
      <c r="C124" s="5" t="s">
        <v>6</v>
      </c>
      <c r="D124" s="5" t="s">
        <v>3</v>
      </c>
      <c r="E124" s="15">
        <v>5132</v>
      </c>
      <c r="F124" s="16">
        <v>0.11</v>
      </c>
      <c r="G124" s="14" t="s">
        <v>11</v>
      </c>
      <c r="I124" s="14">
        <v>0.89</v>
      </c>
      <c r="J124" s="17">
        <v>2</v>
      </c>
      <c r="K124" s="5" t="s">
        <v>4</v>
      </c>
      <c r="L124" s="17" t="str">
        <f>VLOOKUP(I124,Güteklasse!$B$4:$C$8,2)</f>
        <v>D</v>
      </c>
      <c r="M124" s="5" t="str">
        <f>VLOOKUP(K124,Händleradressen!$B$3:$E$6,4,0)</f>
        <v>Köln</v>
      </c>
      <c r="N124" s="16">
        <f t="shared" si="3"/>
        <v>564.52</v>
      </c>
      <c r="O124" s="16">
        <f t="shared" si="4"/>
        <v>107.25879999999999</v>
      </c>
      <c r="P124" s="16">
        <f t="shared" si="5"/>
        <v>671.77879999999993</v>
      </c>
    </row>
    <row r="125" spans="1:16" x14ac:dyDescent="0.2">
      <c r="A125" s="5" t="s">
        <v>0</v>
      </c>
      <c r="B125" s="5" t="s">
        <v>9</v>
      </c>
      <c r="C125" s="5" t="s">
        <v>10</v>
      </c>
      <c r="D125" s="5" t="s">
        <v>3</v>
      </c>
      <c r="E125" s="15">
        <v>345</v>
      </c>
      <c r="F125" s="16">
        <v>0.33</v>
      </c>
      <c r="G125" s="14" t="s">
        <v>11</v>
      </c>
      <c r="I125" s="14">
        <v>0.44</v>
      </c>
      <c r="J125" s="17">
        <v>1</v>
      </c>
      <c r="K125" s="5" t="s">
        <v>8</v>
      </c>
      <c r="L125" s="17" t="str">
        <f>VLOOKUP(I125,Güteklasse!$B$4:$C$8,2)</f>
        <v>B</v>
      </c>
      <c r="M125" s="5" t="str">
        <f>VLOOKUP(K125,Händleradressen!$B$3:$E$6,4,0)</f>
        <v>Düsseldorf</v>
      </c>
      <c r="N125" s="16">
        <f t="shared" si="3"/>
        <v>113.85000000000001</v>
      </c>
      <c r="O125" s="16">
        <f t="shared" si="4"/>
        <v>21.631500000000003</v>
      </c>
      <c r="P125" s="16">
        <f t="shared" si="5"/>
        <v>135.48150000000001</v>
      </c>
    </row>
    <row r="126" spans="1:16" x14ac:dyDescent="0.2">
      <c r="A126" s="5" t="s">
        <v>0</v>
      </c>
      <c r="B126" s="5" t="s">
        <v>9</v>
      </c>
      <c r="C126" s="5" t="s">
        <v>16</v>
      </c>
      <c r="D126" s="5" t="s">
        <v>3</v>
      </c>
      <c r="E126" s="15">
        <v>234</v>
      </c>
      <c r="F126" s="16">
        <v>0.13</v>
      </c>
      <c r="G126" s="14" t="s">
        <v>11</v>
      </c>
      <c r="I126" s="14">
        <v>0.53</v>
      </c>
      <c r="J126" s="17">
        <v>4</v>
      </c>
      <c r="K126" s="5" t="s">
        <v>8</v>
      </c>
      <c r="L126" s="17" t="str">
        <f>VLOOKUP(I126,Güteklasse!$B$4:$C$8,2)</f>
        <v>C</v>
      </c>
      <c r="M126" s="5" t="str">
        <f>VLOOKUP(K126,Händleradressen!$B$3:$E$6,4,0)</f>
        <v>Düsseldorf</v>
      </c>
      <c r="N126" s="16">
        <f t="shared" si="3"/>
        <v>30.42</v>
      </c>
      <c r="O126" s="16">
        <f t="shared" si="4"/>
        <v>5.7798000000000007</v>
      </c>
      <c r="P126" s="16">
        <f t="shared" si="5"/>
        <v>36.199800000000003</v>
      </c>
    </row>
    <row r="127" spans="1:16" x14ac:dyDescent="0.2">
      <c r="A127" s="5" t="s">
        <v>0</v>
      </c>
      <c r="B127" s="5" t="s">
        <v>15</v>
      </c>
      <c r="C127" s="5" t="s">
        <v>2</v>
      </c>
      <c r="D127" s="5" t="s">
        <v>7</v>
      </c>
      <c r="E127" s="15">
        <v>1321</v>
      </c>
      <c r="F127" s="16">
        <v>45</v>
      </c>
      <c r="G127" s="14" t="s">
        <v>11</v>
      </c>
      <c r="H127" s="14" t="s">
        <v>11</v>
      </c>
      <c r="I127" s="14">
        <v>0.24</v>
      </c>
      <c r="J127" s="17">
        <v>5</v>
      </c>
      <c r="K127" s="5" t="s">
        <v>14</v>
      </c>
      <c r="L127" s="17" t="str">
        <f>VLOOKUP(I127,Güteklasse!$B$4:$C$8,2)</f>
        <v>A</v>
      </c>
      <c r="M127" s="5" t="str">
        <f>VLOOKUP(K127,Händleradressen!$B$3:$E$6,4,0)</f>
        <v>München</v>
      </c>
      <c r="N127" s="16">
        <f t="shared" si="3"/>
        <v>59445</v>
      </c>
      <c r="O127" s="16">
        <f t="shared" si="4"/>
        <v>11294.55</v>
      </c>
      <c r="P127" s="16">
        <f t="shared" si="5"/>
        <v>70739.55</v>
      </c>
    </row>
    <row r="128" spans="1:16" x14ac:dyDescent="0.2">
      <c r="A128" s="5" t="s">
        <v>0</v>
      </c>
      <c r="B128" s="5" t="s">
        <v>5</v>
      </c>
      <c r="C128" s="5" t="s">
        <v>6</v>
      </c>
      <c r="D128" s="5" t="s">
        <v>3</v>
      </c>
      <c r="E128" s="15">
        <v>345</v>
      </c>
      <c r="F128" s="16">
        <v>0.54</v>
      </c>
      <c r="G128" s="14" t="s">
        <v>11</v>
      </c>
      <c r="I128" s="14">
        <v>0.63</v>
      </c>
      <c r="J128" s="17">
        <v>4</v>
      </c>
      <c r="K128" s="5" t="s">
        <v>12</v>
      </c>
      <c r="L128" s="17" t="str">
        <f>VLOOKUP(I128,Güteklasse!$B$4:$C$8,2)</f>
        <v>D</v>
      </c>
      <c r="M128" s="5" t="str">
        <f>VLOOKUP(K128,Händleradressen!$B$3:$E$6,4,0)</f>
        <v>Hamburg</v>
      </c>
      <c r="N128" s="16">
        <f t="shared" si="3"/>
        <v>186.3</v>
      </c>
      <c r="O128" s="16">
        <f t="shared" si="4"/>
        <v>35.397000000000006</v>
      </c>
      <c r="P128" s="16">
        <f t="shared" si="5"/>
        <v>221.697</v>
      </c>
    </row>
    <row r="129" spans="1:16" x14ac:dyDescent="0.2">
      <c r="A129" s="5" t="s">
        <v>0</v>
      </c>
      <c r="B129" s="5" t="s">
        <v>5</v>
      </c>
      <c r="C129" s="5" t="s">
        <v>10</v>
      </c>
      <c r="D129" s="5" t="s">
        <v>7</v>
      </c>
      <c r="E129" s="15">
        <v>1232</v>
      </c>
      <c r="F129" s="16">
        <v>51.57</v>
      </c>
      <c r="H129" s="14" t="s">
        <v>11</v>
      </c>
      <c r="I129" s="14">
        <v>0.52</v>
      </c>
      <c r="J129" s="17">
        <v>3</v>
      </c>
      <c r="K129" s="5" t="s">
        <v>12</v>
      </c>
      <c r="L129" s="17" t="str">
        <f>VLOOKUP(I129,Güteklasse!$B$4:$C$8,2)</f>
        <v>C</v>
      </c>
      <c r="M129" s="5" t="str">
        <f>VLOOKUP(K129,Händleradressen!$B$3:$E$6,4,0)</f>
        <v>Hamburg</v>
      </c>
      <c r="N129" s="16">
        <f t="shared" si="3"/>
        <v>63534.239999999998</v>
      </c>
      <c r="O129" s="16">
        <f t="shared" si="4"/>
        <v>12071.5056</v>
      </c>
      <c r="P129" s="16">
        <f t="shared" si="5"/>
        <v>75605.745599999995</v>
      </c>
    </row>
    <row r="130" spans="1:16" x14ac:dyDescent="0.2">
      <c r="A130" s="5" t="s">
        <v>0</v>
      </c>
      <c r="B130" s="5" t="s">
        <v>9</v>
      </c>
      <c r="C130" s="5" t="s">
        <v>13</v>
      </c>
      <c r="D130" s="5" t="s">
        <v>3</v>
      </c>
      <c r="E130" s="15">
        <v>9898</v>
      </c>
      <c r="F130" s="16">
        <v>0.54</v>
      </c>
      <c r="G130" s="14" t="s">
        <v>11</v>
      </c>
      <c r="I130" s="14">
        <v>0.57999999999999996</v>
      </c>
      <c r="J130" s="17">
        <v>2</v>
      </c>
      <c r="K130" s="5" t="s">
        <v>8</v>
      </c>
      <c r="L130" s="17" t="str">
        <f>VLOOKUP(I130,Güteklasse!$B$4:$C$8,2)</f>
        <v>D</v>
      </c>
      <c r="M130" s="5" t="str">
        <f>VLOOKUP(K130,Händleradressen!$B$3:$E$6,4,0)</f>
        <v>Düsseldorf</v>
      </c>
      <c r="N130" s="16">
        <f t="shared" si="3"/>
        <v>5344.92</v>
      </c>
      <c r="O130" s="16">
        <f t="shared" si="4"/>
        <v>1015.5348</v>
      </c>
      <c r="P130" s="16">
        <f t="shared" si="5"/>
        <v>6360.4548000000004</v>
      </c>
    </row>
    <row r="131" spans="1:16" x14ac:dyDescent="0.2">
      <c r="A131" s="5" t="s">
        <v>0</v>
      </c>
      <c r="B131" s="5" t="s">
        <v>9</v>
      </c>
      <c r="C131" s="5" t="s">
        <v>2</v>
      </c>
      <c r="D131" s="5" t="s">
        <v>7</v>
      </c>
      <c r="E131" s="15">
        <v>677</v>
      </c>
      <c r="F131" s="16">
        <v>53.27</v>
      </c>
      <c r="H131" s="14" t="s">
        <v>11</v>
      </c>
      <c r="I131" s="14">
        <v>0.43</v>
      </c>
      <c r="J131" s="17">
        <v>4</v>
      </c>
      <c r="K131" s="5" t="s">
        <v>12</v>
      </c>
      <c r="L131" s="17" t="str">
        <f>VLOOKUP(I131,Güteklasse!$B$4:$C$8,2)</f>
        <v>B</v>
      </c>
      <c r="M131" s="5" t="str">
        <f>VLOOKUP(K131,Händleradressen!$B$3:$E$6,4,0)</f>
        <v>Hamburg</v>
      </c>
      <c r="N131" s="16">
        <f t="shared" ref="N131:N194" si="6">E131*F131</f>
        <v>36063.79</v>
      </c>
      <c r="O131" s="16">
        <f t="shared" ref="O131:O194" si="7">N131*$N$1</f>
        <v>6852.1201000000001</v>
      </c>
      <c r="P131" s="16">
        <f t="shared" ref="P131:P194" si="8">N131+O131</f>
        <v>42915.910100000001</v>
      </c>
    </row>
    <row r="132" spans="1:16" x14ac:dyDescent="0.2">
      <c r="A132" s="5" t="s">
        <v>0</v>
      </c>
      <c r="B132" s="5" t="s">
        <v>5</v>
      </c>
      <c r="C132" s="5" t="s">
        <v>6</v>
      </c>
      <c r="D132" s="5" t="s">
        <v>7</v>
      </c>
      <c r="E132" s="15">
        <v>654</v>
      </c>
      <c r="F132" s="16">
        <v>45.82</v>
      </c>
      <c r="G132" s="14" t="s">
        <v>11</v>
      </c>
      <c r="H132" s="14" t="s">
        <v>11</v>
      </c>
      <c r="I132" s="14">
        <v>0.26</v>
      </c>
      <c r="J132" s="17">
        <v>3</v>
      </c>
      <c r="K132" s="5" t="s">
        <v>4</v>
      </c>
      <c r="L132" s="17" t="str">
        <f>VLOOKUP(I132,Güteklasse!$B$4:$C$8,2)</f>
        <v>A</v>
      </c>
      <c r="M132" s="5" t="str">
        <f>VLOOKUP(K132,Händleradressen!$B$3:$E$6,4,0)</f>
        <v>Köln</v>
      </c>
      <c r="N132" s="16">
        <f t="shared" si="6"/>
        <v>29966.28</v>
      </c>
      <c r="O132" s="16">
        <f t="shared" si="7"/>
        <v>5693.5932000000003</v>
      </c>
      <c r="P132" s="16">
        <f t="shared" si="8"/>
        <v>35659.873200000002</v>
      </c>
    </row>
    <row r="133" spans="1:16" x14ac:dyDescent="0.2">
      <c r="A133" s="5" t="s">
        <v>0</v>
      </c>
      <c r="B133" s="5" t="s">
        <v>1</v>
      </c>
      <c r="C133" s="5" t="s">
        <v>10</v>
      </c>
      <c r="D133" s="5" t="s">
        <v>7</v>
      </c>
      <c r="E133" s="15">
        <v>656</v>
      </c>
      <c r="F133" s="16">
        <v>46.92</v>
      </c>
      <c r="G133" s="14" t="s">
        <v>11</v>
      </c>
      <c r="I133" s="14">
        <v>0.3</v>
      </c>
      <c r="J133" s="17">
        <v>1</v>
      </c>
      <c r="K133" s="5" t="s">
        <v>8</v>
      </c>
      <c r="L133" s="17" t="str">
        <f>VLOOKUP(I133,Güteklasse!$B$4:$C$8,2)</f>
        <v>A</v>
      </c>
      <c r="M133" s="5" t="str">
        <f>VLOOKUP(K133,Händleradressen!$B$3:$E$6,4,0)</f>
        <v>Düsseldorf</v>
      </c>
      <c r="N133" s="16">
        <f t="shared" si="6"/>
        <v>30779.52</v>
      </c>
      <c r="O133" s="16">
        <f t="shared" si="7"/>
        <v>5848.1088</v>
      </c>
      <c r="P133" s="16">
        <f t="shared" si="8"/>
        <v>36627.628799999999</v>
      </c>
    </row>
    <row r="134" spans="1:16" x14ac:dyDescent="0.2">
      <c r="A134" s="5" t="s">
        <v>0</v>
      </c>
      <c r="B134" s="5" t="s">
        <v>5</v>
      </c>
      <c r="C134" s="5" t="s">
        <v>13</v>
      </c>
      <c r="D134" s="5" t="s">
        <v>7</v>
      </c>
      <c r="E134" s="15">
        <v>955</v>
      </c>
      <c r="F134" s="16">
        <v>51.79</v>
      </c>
      <c r="G134" s="14" t="s">
        <v>11</v>
      </c>
      <c r="H134" s="14" t="s">
        <v>11</v>
      </c>
      <c r="I134" s="14">
        <v>0.56999999999999995</v>
      </c>
      <c r="J134" s="17">
        <v>3</v>
      </c>
      <c r="K134" s="5" t="s">
        <v>8</v>
      </c>
      <c r="L134" s="17" t="str">
        <f>VLOOKUP(I134,Güteklasse!$B$4:$C$8,2)</f>
        <v>C</v>
      </c>
      <c r="M134" s="5" t="str">
        <f>VLOOKUP(K134,Händleradressen!$B$3:$E$6,4,0)</f>
        <v>Düsseldorf</v>
      </c>
      <c r="N134" s="16">
        <f t="shared" si="6"/>
        <v>49459.45</v>
      </c>
      <c r="O134" s="16">
        <f t="shared" si="7"/>
        <v>9397.2955000000002</v>
      </c>
      <c r="P134" s="16">
        <f t="shared" si="8"/>
        <v>58856.745499999997</v>
      </c>
    </row>
    <row r="135" spans="1:16" x14ac:dyDescent="0.2">
      <c r="A135" s="5" t="s">
        <v>0</v>
      </c>
      <c r="B135" s="5" t="s">
        <v>5</v>
      </c>
      <c r="C135" s="5" t="s">
        <v>2</v>
      </c>
      <c r="D135" s="5" t="s">
        <v>7</v>
      </c>
      <c r="E135" s="15">
        <v>5485</v>
      </c>
      <c r="F135" s="16">
        <v>49.54</v>
      </c>
      <c r="G135" s="14" t="s">
        <v>11</v>
      </c>
      <c r="I135" s="14">
        <v>0.81</v>
      </c>
      <c r="J135" s="17">
        <v>2</v>
      </c>
      <c r="K135" s="5" t="s">
        <v>4</v>
      </c>
      <c r="L135" s="17" t="str">
        <f>VLOOKUP(I135,Güteklasse!$B$4:$C$8,2)</f>
        <v>D</v>
      </c>
      <c r="M135" s="5" t="str">
        <f>VLOOKUP(K135,Händleradressen!$B$3:$E$6,4,0)</f>
        <v>Köln</v>
      </c>
      <c r="N135" s="16">
        <f t="shared" si="6"/>
        <v>271726.90000000002</v>
      </c>
      <c r="O135" s="16">
        <f t="shared" si="7"/>
        <v>51628.111000000004</v>
      </c>
      <c r="P135" s="16">
        <f t="shared" si="8"/>
        <v>323355.01100000006</v>
      </c>
    </row>
    <row r="136" spans="1:16" x14ac:dyDescent="0.2">
      <c r="A136" s="5" t="s">
        <v>0</v>
      </c>
      <c r="B136" s="5" t="s">
        <v>5</v>
      </c>
      <c r="C136" s="5" t="s">
        <v>6</v>
      </c>
      <c r="D136" s="5" t="s">
        <v>3</v>
      </c>
      <c r="E136" s="15">
        <v>456</v>
      </c>
      <c r="F136" s="16">
        <v>0.36</v>
      </c>
      <c r="G136" s="14" t="s">
        <v>11</v>
      </c>
      <c r="I136" s="14">
        <v>0.36</v>
      </c>
      <c r="J136" s="17">
        <v>4</v>
      </c>
      <c r="K136" s="5" t="s">
        <v>12</v>
      </c>
      <c r="L136" s="17" t="str">
        <f>VLOOKUP(I136,Güteklasse!$B$4:$C$8,2)</f>
        <v>B</v>
      </c>
      <c r="M136" s="5" t="str">
        <f>VLOOKUP(K136,Händleradressen!$B$3:$E$6,4,0)</f>
        <v>Hamburg</v>
      </c>
      <c r="N136" s="16">
        <f t="shared" si="6"/>
        <v>164.16</v>
      </c>
      <c r="O136" s="16">
        <f t="shared" si="7"/>
        <v>31.1904</v>
      </c>
      <c r="P136" s="16">
        <f t="shared" si="8"/>
        <v>195.35040000000001</v>
      </c>
    </row>
    <row r="137" spans="1:16" x14ac:dyDescent="0.2">
      <c r="A137" s="5" t="s">
        <v>0</v>
      </c>
      <c r="B137" s="5" t="s">
        <v>15</v>
      </c>
      <c r="C137" s="5" t="s">
        <v>10</v>
      </c>
      <c r="D137" s="5" t="s">
        <v>3</v>
      </c>
      <c r="E137" s="15">
        <v>556</v>
      </c>
      <c r="F137" s="16">
        <v>0.15</v>
      </c>
      <c r="G137" s="14" t="s">
        <v>11</v>
      </c>
      <c r="I137" s="14">
        <v>0.55000000000000004</v>
      </c>
      <c r="J137" s="17">
        <v>2</v>
      </c>
      <c r="K137" s="5" t="s">
        <v>14</v>
      </c>
      <c r="L137" s="17" t="str">
        <f>VLOOKUP(I137,Güteklasse!$B$4:$C$8,2)</f>
        <v>C</v>
      </c>
      <c r="M137" s="5" t="str">
        <f>VLOOKUP(K137,Händleradressen!$B$3:$E$6,4,0)</f>
        <v>München</v>
      </c>
      <c r="N137" s="16">
        <f t="shared" si="6"/>
        <v>83.399999999999991</v>
      </c>
      <c r="O137" s="16">
        <f t="shared" si="7"/>
        <v>15.845999999999998</v>
      </c>
      <c r="P137" s="16">
        <f t="shared" si="8"/>
        <v>99.245999999999995</v>
      </c>
    </row>
    <row r="138" spans="1:16" x14ac:dyDescent="0.2">
      <c r="A138" s="5" t="s">
        <v>0</v>
      </c>
      <c r="B138" s="5" t="s">
        <v>15</v>
      </c>
      <c r="C138" s="5" t="s">
        <v>16</v>
      </c>
      <c r="D138" s="5" t="s">
        <v>3</v>
      </c>
      <c r="E138" s="15">
        <v>1321</v>
      </c>
      <c r="F138" s="16">
        <v>0.7</v>
      </c>
      <c r="I138" s="14">
        <v>0.43</v>
      </c>
      <c r="J138" s="17">
        <v>1</v>
      </c>
      <c r="K138" s="5" t="s">
        <v>14</v>
      </c>
      <c r="L138" s="17" t="str">
        <f>VLOOKUP(I138,Güteklasse!$B$4:$C$8,2)</f>
        <v>B</v>
      </c>
      <c r="M138" s="5" t="str">
        <f>VLOOKUP(K138,Händleradressen!$B$3:$E$6,4,0)</f>
        <v>München</v>
      </c>
      <c r="N138" s="16">
        <f t="shared" si="6"/>
        <v>924.69999999999993</v>
      </c>
      <c r="O138" s="16">
        <f t="shared" si="7"/>
        <v>175.69299999999998</v>
      </c>
      <c r="P138" s="16">
        <f t="shared" si="8"/>
        <v>1100.393</v>
      </c>
    </row>
    <row r="139" spans="1:16" x14ac:dyDescent="0.2">
      <c r="A139" s="5" t="s">
        <v>0</v>
      </c>
      <c r="B139" s="5" t="s">
        <v>5</v>
      </c>
      <c r="C139" s="5" t="s">
        <v>2</v>
      </c>
      <c r="D139" s="5" t="s">
        <v>3</v>
      </c>
      <c r="E139" s="15">
        <v>342</v>
      </c>
      <c r="F139" s="16">
        <v>0.93</v>
      </c>
      <c r="G139" s="14" t="s">
        <v>11</v>
      </c>
      <c r="I139" s="14">
        <v>0.6</v>
      </c>
      <c r="J139" s="17">
        <v>4</v>
      </c>
      <c r="K139" s="5" t="s">
        <v>4</v>
      </c>
      <c r="L139" s="17" t="str">
        <f>VLOOKUP(I139,Güteklasse!$B$4:$C$8,2)</f>
        <v>D</v>
      </c>
      <c r="M139" s="5" t="str">
        <f>VLOOKUP(K139,Händleradressen!$B$3:$E$6,4,0)</f>
        <v>Köln</v>
      </c>
      <c r="N139" s="16">
        <f t="shared" si="6"/>
        <v>318.06</v>
      </c>
      <c r="O139" s="16">
        <f t="shared" si="7"/>
        <v>60.431400000000004</v>
      </c>
      <c r="P139" s="16">
        <f t="shared" si="8"/>
        <v>378.4914</v>
      </c>
    </row>
    <row r="140" spans="1:16" x14ac:dyDescent="0.2">
      <c r="A140" s="5" t="s">
        <v>0</v>
      </c>
      <c r="B140" s="5" t="s">
        <v>15</v>
      </c>
      <c r="C140" s="5" t="s">
        <v>6</v>
      </c>
      <c r="D140" s="5" t="s">
        <v>7</v>
      </c>
      <c r="E140" s="15">
        <v>879</v>
      </c>
      <c r="F140" s="16">
        <v>50.3</v>
      </c>
      <c r="G140" s="14" t="s">
        <v>11</v>
      </c>
      <c r="I140" s="14">
        <v>0.08</v>
      </c>
      <c r="J140" s="17">
        <v>5</v>
      </c>
      <c r="K140" s="5" t="s">
        <v>8</v>
      </c>
      <c r="L140" s="17" t="str">
        <f>VLOOKUP(I140,Güteklasse!$B$4:$C$8,2)</f>
        <v>A</v>
      </c>
      <c r="M140" s="5" t="str">
        <f>VLOOKUP(K140,Händleradressen!$B$3:$E$6,4,0)</f>
        <v>Düsseldorf</v>
      </c>
      <c r="N140" s="16">
        <f t="shared" si="6"/>
        <v>44213.7</v>
      </c>
      <c r="O140" s="16">
        <f t="shared" si="7"/>
        <v>8400.6029999999992</v>
      </c>
      <c r="P140" s="16">
        <f t="shared" si="8"/>
        <v>52614.303</v>
      </c>
    </row>
    <row r="141" spans="1:16" x14ac:dyDescent="0.2">
      <c r="A141" s="5" t="s">
        <v>0</v>
      </c>
      <c r="B141" s="5" t="s">
        <v>5</v>
      </c>
      <c r="C141" s="5" t="s">
        <v>10</v>
      </c>
      <c r="D141" s="5" t="s">
        <v>3</v>
      </c>
      <c r="E141" s="15">
        <v>4887</v>
      </c>
      <c r="F141" s="16">
        <v>0.09</v>
      </c>
      <c r="G141" s="14" t="s">
        <v>11</v>
      </c>
      <c r="I141" s="14">
        <v>0.39</v>
      </c>
      <c r="J141" s="17">
        <v>4</v>
      </c>
      <c r="K141" s="5" t="s">
        <v>12</v>
      </c>
      <c r="L141" s="17" t="str">
        <f>VLOOKUP(I141,Güteklasse!$B$4:$C$8,2)</f>
        <v>B</v>
      </c>
      <c r="M141" s="5" t="str">
        <f>VLOOKUP(K141,Händleradressen!$B$3:$E$6,4,0)</f>
        <v>Hamburg</v>
      </c>
      <c r="N141" s="16">
        <f t="shared" si="6"/>
        <v>439.83</v>
      </c>
      <c r="O141" s="16">
        <f t="shared" si="7"/>
        <v>83.567700000000002</v>
      </c>
      <c r="P141" s="16">
        <f t="shared" si="8"/>
        <v>523.39769999999999</v>
      </c>
    </row>
    <row r="142" spans="1:16" x14ac:dyDescent="0.2">
      <c r="A142" s="5" t="s">
        <v>0</v>
      </c>
      <c r="B142" s="5" t="s">
        <v>1</v>
      </c>
      <c r="C142" s="5" t="s">
        <v>13</v>
      </c>
      <c r="D142" s="5" t="s">
        <v>7</v>
      </c>
      <c r="E142" s="15">
        <v>8846</v>
      </c>
      <c r="F142" s="16">
        <v>52.58</v>
      </c>
      <c r="G142" s="14" t="s">
        <v>11</v>
      </c>
      <c r="H142" s="14" t="s">
        <v>11</v>
      </c>
      <c r="I142" s="14">
        <v>0.16</v>
      </c>
      <c r="J142" s="17">
        <v>3</v>
      </c>
      <c r="K142" s="5" t="s">
        <v>14</v>
      </c>
      <c r="L142" s="17" t="str">
        <f>VLOOKUP(I142,Güteklasse!$B$4:$C$8,2)</f>
        <v>A</v>
      </c>
      <c r="M142" s="5" t="str">
        <f>VLOOKUP(K142,Händleradressen!$B$3:$E$6,4,0)</f>
        <v>München</v>
      </c>
      <c r="N142" s="16">
        <f t="shared" si="6"/>
        <v>465122.68</v>
      </c>
      <c r="O142" s="16">
        <f t="shared" si="7"/>
        <v>88373.309200000003</v>
      </c>
      <c r="P142" s="16">
        <f t="shared" si="8"/>
        <v>553495.98919999995</v>
      </c>
    </row>
    <row r="143" spans="1:16" x14ac:dyDescent="0.2">
      <c r="A143" s="5" t="s">
        <v>0</v>
      </c>
      <c r="B143" s="5" t="s">
        <v>5</v>
      </c>
      <c r="C143" s="5" t="s">
        <v>2</v>
      </c>
      <c r="D143" s="5" t="s">
        <v>3</v>
      </c>
      <c r="E143" s="15">
        <v>4468</v>
      </c>
      <c r="F143" s="16">
        <v>0.4</v>
      </c>
      <c r="G143" s="14" t="s">
        <v>11</v>
      </c>
      <c r="I143" s="14">
        <v>0.91</v>
      </c>
      <c r="J143" s="17">
        <v>2</v>
      </c>
      <c r="K143" s="5" t="s">
        <v>4</v>
      </c>
      <c r="L143" s="17" t="str">
        <f>VLOOKUP(I143,Güteklasse!$B$4:$C$8,2)</f>
        <v>E</v>
      </c>
      <c r="M143" s="5" t="str">
        <f>VLOOKUP(K143,Händleradressen!$B$3:$E$6,4,0)</f>
        <v>Köln</v>
      </c>
      <c r="N143" s="16">
        <f t="shared" si="6"/>
        <v>1787.2</v>
      </c>
      <c r="O143" s="16">
        <f t="shared" si="7"/>
        <v>339.56800000000004</v>
      </c>
      <c r="P143" s="16">
        <f t="shared" si="8"/>
        <v>2126.768</v>
      </c>
    </row>
    <row r="144" spans="1:16" x14ac:dyDescent="0.2">
      <c r="A144" s="5" t="s">
        <v>0</v>
      </c>
      <c r="B144" s="5" t="s">
        <v>5</v>
      </c>
      <c r="C144" s="5" t="s">
        <v>6</v>
      </c>
      <c r="D144" s="5" t="s">
        <v>3</v>
      </c>
      <c r="E144" s="15">
        <v>8465</v>
      </c>
      <c r="F144" s="16">
        <v>0.46</v>
      </c>
      <c r="G144" s="14" t="s">
        <v>11</v>
      </c>
      <c r="I144" s="14">
        <v>0.9</v>
      </c>
      <c r="J144" s="17">
        <v>4</v>
      </c>
      <c r="K144" s="5" t="s">
        <v>4</v>
      </c>
      <c r="L144" s="17" t="str">
        <f>VLOOKUP(I144,Güteklasse!$B$4:$C$8,2)</f>
        <v>D</v>
      </c>
      <c r="M144" s="5" t="str">
        <f>VLOOKUP(K144,Händleradressen!$B$3:$E$6,4,0)</f>
        <v>Köln</v>
      </c>
      <c r="N144" s="16">
        <f t="shared" si="6"/>
        <v>3893.9</v>
      </c>
      <c r="O144" s="16">
        <f t="shared" si="7"/>
        <v>739.84100000000001</v>
      </c>
      <c r="P144" s="16">
        <f t="shared" si="8"/>
        <v>4633.741</v>
      </c>
    </row>
    <row r="145" spans="1:16" x14ac:dyDescent="0.2">
      <c r="A145" s="5" t="s">
        <v>0</v>
      </c>
      <c r="B145" s="5" t="s">
        <v>9</v>
      </c>
      <c r="C145" s="5" t="s">
        <v>10</v>
      </c>
      <c r="D145" s="5" t="s">
        <v>7</v>
      </c>
      <c r="E145" s="15">
        <v>556</v>
      </c>
      <c r="F145" s="16">
        <v>49.92</v>
      </c>
      <c r="G145" s="14" t="s">
        <v>11</v>
      </c>
      <c r="H145" s="14" t="s">
        <v>11</v>
      </c>
      <c r="I145" s="14">
        <v>0.95</v>
      </c>
      <c r="J145" s="17">
        <v>3</v>
      </c>
      <c r="K145" s="5" t="s">
        <v>8</v>
      </c>
      <c r="L145" s="17" t="str">
        <f>VLOOKUP(I145,Güteklasse!$B$4:$C$8,2)</f>
        <v>E</v>
      </c>
      <c r="M145" s="5" t="str">
        <f>VLOOKUP(K145,Händleradressen!$B$3:$E$6,4,0)</f>
        <v>Düsseldorf</v>
      </c>
      <c r="N145" s="16">
        <f t="shared" si="6"/>
        <v>27755.52</v>
      </c>
      <c r="O145" s="16">
        <f t="shared" si="7"/>
        <v>5273.5488000000005</v>
      </c>
      <c r="P145" s="16">
        <f t="shared" si="8"/>
        <v>33029.068800000001</v>
      </c>
    </row>
    <row r="146" spans="1:16" x14ac:dyDescent="0.2">
      <c r="A146" s="5" t="s">
        <v>0</v>
      </c>
      <c r="B146" s="5" t="s">
        <v>1</v>
      </c>
      <c r="C146" s="5" t="s">
        <v>13</v>
      </c>
      <c r="D146" s="5" t="s">
        <v>7</v>
      </c>
      <c r="E146" s="15">
        <v>234</v>
      </c>
      <c r="F146" s="16">
        <v>47.08</v>
      </c>
      <c r="G146" s="14" t="s">
        <v>11</v>
      </c>
      <c r="H146" s="14" t="s">
        <v>11</v>
      </c>
      <c r="I146" s="14">
        <v>0.67</v>
      </c>
      <c r="J146" s="17">
        <v>1</v>
      </c>
      <c r="K146" s="5" t="s">
        <v>8</v>
      </c>
      <c r="L146" s="17" t="str">
        <f>VLOOKUP(I146,Güteklasse!$B$4:$C$8,2)</f>
        <v>D</v>
      </c>
      <c r="M146" s="5" t="str">
        <f>VLOOKUP(K146,Händleradressen!$B$3:$E$6,4,0)</f>
        <v>Düsseldorf</v>
      </c>
      <c r="N146" s="16">
        <f t="shared" si="6"/>
        <v>11016.72</v>
      </c>
      <c r="O146" s="16">
        <f t="shared" si="7"/>
        <v>2093.1767999999997</v>
      </c>
      <c r="P146" s="16">
        <f t="shared" si="8"/>
        <v>13109.896799999999</v>
      </c>
    </row>
    <row r="147" spans="1:16" x14ac:dyDescent="0.2">
      <c r="A147" s="5" t="s">
        <v>0</v>
      </c>
      <c r="B147" s="5" t="s">
        <v>9</v>
      </c>
      <c r="C147" s="5" t="s">
        <v>2</v>
      </c>
      <c r="D147" s="5" t="s">
        <v>7</v>
      </c>
      <c r="E147" s="15">
        <v>5165</v>
      </c>
      <c r="F147" s="16">
        <v>48.3</v>
      </c>
      <c r="G147" s="14" t="s">
        <v>11</v>
      </c>
      <c r="I147" s="14">
        <v>7.0000000000000007E-2</v>
      </c>
      <c r="J147" s="17">
        <v>3</v>
      </c>
      <c r="K147" s="5" t="s">
        <v>12</v>
      </c>
      <c r="L147" s="17" t="str">
        <f>VLOOKUP(I147,Güteklasse!$B$4:$C$8,2)</f>
        <v>A</v>
      </c>
      <c r="M147" s="5" t="str">
        <f>VLOOKUP(K147,Händleradressen!$B$3:$E$6,4,0)</f>
        <v>Hamburg</v>
      </c>
      <c r="N147" s="16">
        <f t="shared" si="6"/>
        <v>249469.49999999997</v>
      </c>
      <c r="O147" s="16">
        <f t="shared" si="7"/>
        <v>47399.204999999994</v>
      </c>
      <c r="P147" s="16">
        <f t="shared" si="8"/>
        <v>296868.70499999996</v>
      </c>
    </row>
    <row r="148" spans="1:16" x14ac:dyDescent="0.2">
      <c r="A148" s="5" t="s">
        <v>0</v>
      </c>
      <c r="B148" s="5" t="s">
        <v>5</v>
      </c>
      <c r="C148" s="5" t="s">
        <v>6</v>
      </c>
      <c r="D148" s="5" t="s">
        <v>7</v>
      </c>
      <c r="E148" s="15">
        <v>5165</v>
      </c>
      <c r="F148" s="16">
        <v>45.95</v>
      </c>
      <c r="G148" s="14" t="s">
        <v>11</v>
      </c>
      <c r="H148" s="14" t="s">
        <v>11</v>
      </c>
      <c r="I148" s="14">
        <v>0.63</v>
      </c>
      <c r="J148" s="17">
        <v>2</v>
      </c>
      <c r="K148" s="5" t="s">
        <v>4</v>
      </c>
      <c r="L148" s="17" t="str">
        <f>VLOOKUP(I148,Güteklasse!$B$4:$C$8,2)</f>
        <v>D</v>
      </c>
      <c r="M148" s="5" t="str">
        <f>VLOOKUP(K148,Händleradressen!$B$3:$E$6,4,0)</f>
        <v>Köln</v>
      </c>
      <c r="N148" s="16">
        <f t="shared" si="6"/>
        <v>237331.75000000003</v>
      </c>
      <c r="O148" s="16">
        <f t="shared" si="7"/>
        <v>45093.032500000008</v>
      </c>
      <c r="P148" s="16">
        <f t="shared" si="8"/>
        <v>282424.78250000003</v>
      </c>
    </row>
    <row r="149" spans="1:16" x14ac:dyDescent="0.2">
      <c r="A149" s="5" t="s">
        <v>0</v>
      </c>
      <c r="B149" s="5" t="s">
        <v>15</v>
      </c>
      <c r="C149" s="5" t="s">
        <v>10</v>
      </c>
      <c r="D149" s="5" t="s">
        <v>7</v>
      </c>
      <c r="E149" s="15">
        <v>5155</v>
      </c>
      <c r="F149" s="16">
        <v>50.9</v>
      </c>
      <c r="G149" s="14" t="s">
        <v>11</v>
      </c>
      <c r="I149" s="14">
        <v>0.34</v>
      </c>
      <c r="J149" s="17">
        <v>4</v>
      </c>
      <c r="K149" s="5" t="s">
        <v>12</v>
      </c>
      <c r="L149" s="17" t="str">
        <f>VLOOKUP(I149,Güteklasse!$B$4:$C$8,2)</f>
        <v>B</v>
      </c>
      <c r="M149" s="5" t="str">
        <f>VLOOKUP(K149,Händleradressen!$B$3:$E$6,4,0)</f>
        <v>Hamburg</v>
      </c>
      <c r="N149" s="16">
        <f t="shared" si="6"/>
        <v>262389.5</v>
      </c>
      <c r="O149" s="16">
        <f t="shared" si="7"/>
        <v>49854.004999999997</v>
      </c>
      <c r="P149" s="16">
        <f t="shared" si="8"/>
        <v>312243.505</v>
      </c>
    </row>
    <row r="150" spans="1:16" x14ac:dyDescent="0.2">
      <c r="A150" s="5" t="s">
        <v>0</v>
      </c>
      <c r="B150" s="5" t="s">
        <v>15</v>
      </c>
      <c r="C150" s="5" t="s">
        <v>13</v>
      </c>
      <c r="D150" s="5" t="s">
        <v>3</v>
      </c>
      <c r="E150" s="15">
        <v>5153</v>
      </c>
      <c r="F150" s="16">
        <v>0.17</v>
      </c>
      <c r="G150" s="14" t="s">
        <v>11</v>
      </c>
      <c r="I150" s="14">
        <v>0.93</v>
      </c>
      <c r="J150" s="17">
        <v>2</v>
      </c>
      <c r="K150" s="5" t="s">
        <v>4</v>
      </c>
      <c r="L150" s="17" t="str">
        <f>VLOOKUP(I150,Güteklasse!$B$4:$C$8,2)</f>
        <v>E</v>
      </c>
      <c r="M150" s="5" t="str">
        <f>VLOOKUP(K150,Händleradressen!$B$3:$E$6,4,0)</f>
        <v>Köln</v>
      </c>
      <c r="N150" s="16">
        <f t="shared" si="6"/>
        <v>876.0100000000001</v>
      </c>
      <c r="O150" s="16">
        <f t="shared" si="7"/>
        <v>166.44190000000003</v>
      </c>
      <c r="P150" s="16">
        <f t="shared" si="8"/>
        <v>1042.4519</v>
      </c>
    </row>
    <row r="151" spans="1:16" x14ac:dyDescent="0.2">
      <c r="A151" s="5" t="s">
        <v>0</v>
      </c>
      <c r="B151" s="5" t="s">
        <v>15</v>
      </c>
      <c r="C151" s="5" t="s">
        <v>2</v>
      </c>
      <c r="D151" s="5" t="s">
        <v>3</v>
      </c>
      <c r="E151" s="15">
        <v>7894</v>
      </c>
      <c r="F151" s="16">
        <v>0.93</v>
      </c>
      <c r="I151" s="14">
        <v>0.21</v>
      </c>
      <c r="J151" s="17">
        <v>1</v>
      </c>
      <c r="K151" s="5" t="s">
        <v>8</v>
      </c>
      <c r="L151" s="17" t="str">
        <f>VLOOKUP(I151,Güteklasse!$B$4:$C$8,2)</f>
        <v>A</v>
      </c>
      <c r="M151" s="5" t="str">
        <f>VLOOKUP(K151,Händleradressen!$B$3:$E$6,4,0)</f>
        <v>Düsseldorf</v>
      </c>
      <c r="N151" s="16">
        <f t="shared" si="6"/>
        <v>7341.42</v>
      </c>
      <c r="O151" s="16">
        <f t="shared" si="7"/>
        <v>1394.8697999999999</v>
      </c>
      <c r="P151" s="16">
        <f t="shared" si="8"/>
        <v>8736.2898000000005</v>
      </c>
    </row>
    <row r="152" spans="1:16" x14ac:dyDescent="0.2">
      <c r="A152" s="5" t="s">
        <v>0</v>
      </c>
      <c r="B152" s="5" t="s">
        <v>5</v>
      </c>
      <c r="C152" s="5" t="s">
        <v>6</v>
      </c>
      <c r="D152" s="5" t="s">
        <v>3</v>
      </c>
      <c r="E152" s="15">
        <v>4512</v>
      </c>
      <c r="F152" s="16">
        <v>0.1</v>
      </c>
      <c r="G152" s="14" t="s">
        <v>11</v>
      </c>
      <c r="I152" s="14">
        <v>0.71</v>
      </c>
      <c r="J152" s="17">
        <v>4</v>
      </c>
      <c r="K152" s="5" t="s">
        <v>12</v>
      </c>
      <c r="L152" s="17" t="str">
        <f>VLOOKUP(I152,Güteklasse!$B$4:$C$8,2)</f>
        <v>D</v>
      </c>
      <c r="M152" s="5" t="str">
        <f>VLOOKUP(K152,Händleradressen!$B$3:$E$6,4,0)</f>
        <v>Hamburg</v>
      </c>
      <c r="N152" s="16">
        <f t="shared" si="6"/>
        <v>451.20000000000005</v>
      </c>
      <c r="O152" s="16">
        <f t="shared" si="7"/>
        <v>85.728000000000009</v>
      </c>
      <c r="P152" s="16">
        <f t="shared" si="8"/>
        <v>536.92800000000011</v>
      </c>
    </row>
    <row r="153" spans="1:16" x14ac:dyDescent="0.2">
      <c r="A153" s="5" t="s">
        <v>0</v>
      </c>
      <c r="B153" s="5" t="s">
        <v>9</v>
      </c>
      <c r="C153" s="5" t="s">
        <v>10</v>
      </c>
      <c r="D153" s="5" t="s">
        <v>3</v>
      </c>
      <c r="E153" s="15">
        <v>4565</v>
      </c>
      <c r="F153" s="16">
        <v>0.44</v>
      </c>
      <c r="G153" s="14" t="s">
        <v>11</v>
      </c>
      <c r="I153" s="14">
        <v>0.87</v>
      </c>
      <c r="J153" s="17">
        <v>5</v>
      </c>
      <c r="K153" s="5" t="s">
        <v>4</v>
      </c>
      <c r="L153" s="17" t="str">
        <f>VLOOKUP(I153,Güteklasse!$B$4:$C$8,2)</f>
        <v>D</v>
      </c>
      <c r="M153" s="5" t="str">
        <f>VLOOKUP(K153,Händleradressen!$B$3:$E$6,4,0)</f>
        <v>Köln</v>
      </c>
      <c r="N153" s="16">
        <f t="shared" si="6"/>
        <v>2008.6</v>
      </c>
      <c r="O153" s="16">
        <f t="shared" si="7"/>
        <v>381.63400000000001</v>
      </c>
      <c r="P153" s="16">
        <f t="shared" si="8"/>
        <v>2390.2339999999999</v>
      </c>
    </row>
    <row r="154" spans="1:16" x14ac:dyDescent="0.2">
      <c r="A154" s="5" t="s">
        <v>0</v>
      </c>
      <c r="B154" s="5" t="s">
        <v>1</v>
      </c>
      <c r="C154" s="5" t="s">
        <v>13</v>
      </c>
      <c r="D154" s="5" t="s">
        <v>7</v>
      </c>
      <c r="E154" s="15">
        <v>234</v>
      </c>
      <c r="F154" s="16">
        <v>47.73</v>
      </c>
      <c r="G154" s="14" t="s">
        <v>11</v>
      </c>
      <c r="H154" s="14" t="s">
        <v>11</v>
      </c>
      <c r="I154" s="14">
        <v>0.37</v>
      </c>
      <c r="J154" s="17">
        <v>4</v>
      </c>
      <c r="K154" s="5" t="s">
        <v>14</v>
      </c>
      <c r="L154" s="17" t="str">
        <f>VLOOKUP(I154,Güteklasse!$B$4:$C$8,2)</f>
        <v>B</v>
      </c>
      <c r="M154" s="5" t="str">
        <f>VLOOKUP(K154,Händleradressen!$B$3:$E$6,4,0)</f>
        <v>München</v>
      </c>
      <c r="N154" s="16">
        <f t="shared" si="6"/>
        <v>11168.82</v>
      </c>
      <c r="O154" s="16">
        <f t="shared" si="7"/>
        <v>2122.0758000000001</v>
      </c>
      <c r="P154" s="16">
        <f t="shared" si="8"/>
        <v>13290.8958</v>
      </c>
    </row>
    <row r="155" spans="1:16" x14ac:dyDescent="0.2">
      <c r="A155" s="5" t="s">
        <v>0</v>
      </c>
      <c r="B155" s="5" t="s">
        <v>15</v>
      </c>
      <c r="C155" s="5" t="s">
        <v>2</v>
      </c>
      <c r="D155" s="5" t="s">
        <v>3</v>
      </c>
      <c r="E155" s="15">
        <v>4234</v>
      </c>
      <c r="F155" s="16">
        <v>0.87</v>
      </c>
      <c r="G155" s="14" t="s">
        <v>11</v>
      </c>
      <c r="I155" s="14">
        <v>0.09</v>
      </c>
      <c r="J155" s="17">
        <v>3</v>
      </c>
      <c r="K155" s="5" t="s">
        <v>14</v>
      </c>
      <c r="L155" s="17" t="str">
        <f>VLOOKUP(I155,Güteklasse!$B$4:$C$8,2)</f>
        <v>A</v>
      </c>
      <c r="M155" s="5" t="str">
        <f>VLOOKUP(K155,Händleradressen!$B$3:$E$6,4,0)</f>
        <v>München</v>
      </c>
      <c r="N155" s="16">
        <f t="shared" si="6"/>
        <v>3683.58</v>
      </c>
      <c r="O155" s="16">
        <f t="shared" si="7"/>
        <v>699.88019999999995</v>
      </c>
      <c r="P155" s="16">
        <f t="shared" si="8"/>
        <v>4383.4601999999995</v>
      </c>
    </row>
    <row r="156" spans="1:16" x14ac:dyDescent="0.2">
      <c r="A156" s="5" t="s">
        <v>0</v>
      </c>
      <c r="B156" s="5" t="s">
        <v>1</v>
      </c>
      <c r="C156" s="5" t="s">
        <v>16</v>
      </c>
      <c r="D156" s="5" t="s">
        <v>7</v>
      </c>
      <c r="E156" s="15">
        <v>2314</v>
      </c>
      <c r="F156" s="16">
        <v>52.51</v>
      </c>
      <c r="G156" s="14" t="s">
        <v>11</v>
      </c>
      <c r="H156" s="14" t="s">
        <v>11</v>
      </c>
      <c r="I156" s="14">
        <v>0.67</v>
      </c>
      <c r="J156" s="17">
        <v>2</v>
      </c>
      <c r="K156" s="5" t="s">
        <v>12</v>
      </c>
      <c r="L156" s="17" t="str">
        <f>VLOOKUP(I156,Güteklasse!$B$4:$C$8,2)</f>
        <v>D</v>
      </c>
      <c r="M156" s="5" t="str">
        <f>VLOOKUP(K156,Händleradressen!$B$3:$E$6,4,0)</f>
        <v>Hamburg</v>
      </c>
      <c r="N156" s="16">
        <f t="shared" si="6"/>
        <v>121508.14</v>
      </c>
      <c r="O156" s="16">
        <f t="shared" si="7"/>
        <v>23086.546600000001</v>
      </c>
      <c r="P156" s="16">
        <f t="shared" si="8"/>
        <v>144594.68660000002</v>
      </c>
    </row>
    <row r="157" spans="1:16" x14ac:dyDescent="0.2">
      <c r="A157" s="5" t="s">
        <v>0</v>
      </c>
      <c r="B157" s="5" t="s">
        <v>9</v>
      </c>
      <c r="C157" s="5" t="s">
        <v>10</v>
      </c>
      <c r="D157" s="5" t="s">
        <v>3</v>
      </c>
      <c r="E157" s="15">
        <v>8428</v>
      </c>
      <c r="F157" s="16">
        <v>0.27</v>
      </c>
      <c r="G157" s="14" t="s">
        <v>11</v>
      </c>
      <c r="I157" s="14">
        <v>0.44</v>
      </c>
      <c r="J157" s="17">
        <v>4</v>
      </c>
      <c r="K157" s="5" t="s">
        <v>4</v>
      </c>
      <c r="L157" s="17" t="str">
        <f>VLOOKUP(I157,Güteklasse!$B$4:$C$8,2)</f>
        <v>B</v>
      </c>
      <c r="M157" s="5" t="str">
        <f>VLOOKUP(K157,Händleradressen!$B$3:$E$6,4,0)</f>
        <v>Köln</v>
      </c>
      <c r="N157" s="16">
        <f t="shared" si="6"/>
        <v>2275.56</v>
      </c>
      <c r="O157" s="16">
        <f t="shared" si="7"/>
        <v>432.35640000000001</v>
      </c>
      <c r="P157" s="16">
        <f t="shared" si="8"/>
        <v>2707.9164000000001</v>
      </c>
    </row>
    <row r="158" spans="1:16" x14ac:dyDescent="0.2">
      <c r="A158" s="5" t="s">
        <v>0</v>
      </c>
      <c r="B158" s="5" t="s">
        <v>9</v>
      </c>
      <c r="C158" s="5" t="s">
        <v>13</v>
      </c>
      <c r="D158" s="5" t="s">
        <v>7</v>
      </c>
      <c r="E158" s="15">
        <v>1231</v>
      </c>
      <c r="F158" s="16">
        <v>51.74</v>
      </c>
      <c r="G158" s="14" t="s">
        <v>11</v>
      </c>
      <c r="I158" s="14">
        <v>0.54</v>
      </c>
      <c r="J158" s="17">
        <v>3</v>
      </c>
      <c r="K158" s="5" t="s">
        <v>4</v>
      </c>
      <c r="L158" s="17" t="str">
        <f>VLOOKUP(I158,Güteklasse!$B$4:$C$8,2)</f>
        <v>C</v>
      </c>
      <c r="M158" s="5" t="str">
        <f>VLOOKUP(K158,Händleradressen!$B$3:$E$6,4,0)</f>
        <v>Köln</v>
      </c>
      <c r="N158" s="16">
        <f t="shared" si="6"/>
        <v>63691.94</v>
      </c>
      <c r="O158" s="16">
        <f t="shared" si="7"/>
        <v>12101.4686</v>
      </c>
      <c r="P158" s="16">
        <f t="shared" si="8"/>
        <v>75793.408599999995</v>
      </c>
    </row>
    <row r="159" spans="1:16" x14ac:dyDescent="0.2">
      <c r="A159" s="5" t="s">
        <v>0</v>
      </c>
      <c r="B159" s="5" t="s">
        <v>15</v>
      </c>
      <c r="C159" s="5" t="s">
        <v>2</v>
      </c>
      <c r="D159" s="5" t="s">
        <v>3</v>
      </c>
      <c r="E159" s="15">
        <v>4534</v>
      </c>
      <c r="F159" s="16">
        <v>0.26</v>
      </c>
      <c r="G159" s="14" t="s">
        <v>11</v>
      </c>
      <c r="I159" s="14">
        <v>0.17</v>
      </c>
      <c r="J159" s="17">
        <v>1</v>
      </c>
      <c r="K159" s="5" t="s">
        <v>8</v>
      </c>
      <c r="L159" s="17" t="str">
        <f>VLOOKUP(I159,Güteklasse!$B$4:$C$8,2)</f>
        <v>A</v>
      </c>
      <c r="M159" s="5" t="str">
        <f>VLOOKUP(K159,Händleradressen!$B$3:$E$6,4,0)</f>
        <v>Düsseldorf</v>
      </c>
      <c r="N159" s="16">
        <f t="shared" si="6"/>
        <v>1178.8400000000001</v>
      </c>
      <c r="O159" s="16">
        <f t="shared" si="7"/>
        <v>223.97960000000003</v>
      </c>
      <c r="P159" s="16">
        <f t="shared" si="8"/>
        <v>1402.8196000000003</v>
      </c>
    </row>
    <row r="160" spans="1:16" x14ac:dyDescent="0.2">
      <c r="A160" s="5" t="s">
        <v>0</v>
      </c>
      <c r="B160" s="5" t="s">
        <v>15</v>
      </c>
      <c r="C160" s="5" t="s">
        <v>6</v>
      </c>
      <c r="D160" s="5" t="s">
        <v>7</v>
      </c>
      <c r="E160" s="15">
        <v>512</v>
      </c>
      <c r="F160" s="16">
        <v>45.9</v>
      </c>
      <c r="G160" s="14" t="s">
        <v>11</v>
      </c>
      <c r="I160" s="14">
        <v>0.95</v>
      </c>
      <c r="J160" s="17">
        <v>3</v>
      </c>
      <c r="K160" s="5" t="s">
        <v>8</v>
      </c>
      <c r="L160" s="17" t="str">
        <f>VLOOKUP(I160,Güteklasse!$B$4:$C$8,2)</f>
        <v>E</v>
      </c>
      <c r="M160" s="5" t="str">
        <f>VLOOKUP(K160,Händleradressen!$B$3:$E$6,4,0)</f>
        <v>Düsseldorf</v>
      </c>
      <c r="N160" s="16">
        <f t="shared" si="6"/>
        <v>23500.799999999999</v>
      </c>
      <c r="O160" s="16">
        <f t="shared" si="7"/>
        <v>4465.152</v>
      </c>
      <c r="P160" s="16">
        <f t="shared" si="8"/>
        <v>27965.951999999997</v>
      </c>
    </row>
    <row r="161" spans="1:16" x14ac:dyDescent="0.2">
      <c r="A161" s="5" t="s">
        <v>0</v>
      </c>
      <c r="B161" s="5" t="s">
        <v>15</v>
      </c>
      <c r="C161" s="5" t="s">
        <v>10</v>
      </c>
      <c r="D161" s="5" t="s">
        <v>3</v>
      </c>
      <c r="E161" s="15">
        <v>32</v>
      </c>
      <c r="F161" s="16">
        <v>0.03</v>
      </c>
      <c r="G161" s="14" t="s">
        <v>11</v>
      </c>
      <c r="I161" s="14">
        <v>0.33</v>
      </c>
      <c r="J161" s="17">
        <v>2</v>
      </c>
      <c r="K161" s="5" t="s">
        <v>14</v>
      </c>
      <c r="L161" s="17" t="str">
        <f>VLOOKUP(I161,Güteklasse!$B$4:$C$8,2)</f>
        <v>A</v>
      </c>
      <c r="M161" s="5" t="str">
        <f>VLOOKUP(K161,Händleradressen!$B$3:$E$6,4,0)</f>
        <v>München</v>
      </c>
      <c r="N161" s="16">
        <f t="shared" si="6"/>
        <v>0.96</v>
      </c>
      <c r="O161" s="16">
        <f t="shared" si="7"/>
        <v>0.18240000000000001</v>
      </c>
      <c r="P161" s="16">
        <f t="shared" si="8"/>
        <v>1.1423999999999999</v>
      </c>
    </row>
    <row r="162" spans="1:16" x14ac:dyDescent="0.2">
      <c r="A162" s="5" t="s">
        <v>0</v>
      </c>
      <c r="B162" s="5" t="s">
        <v>1</v>
      </c>
      <c r="C162" s="5" t="s">
        <v>13</v>
      </c>
      <c r="D162" s="5" t="s">
        <v>3</v>
      </c>
      <c r="E162" s="15">
        <v>98</v>
      </c>
      <c r="F162" s="16">
        <v>0.32</v>
      </c>
      <c r="G162" s="14" t="s">
        <v>11</v>
      </c>
      <c r="I162" s="14">
        <v>0.95</v>
      </c>
      <c r="J162" s="17">
        <v>4</v>
      </c>
      <c r="K162" s="5" t="s">
        <v>12</v>
      </c>
      <c r="L162" s="17" t="str">
        <f>VLOOKUP(I162,Güteklasse!$B$4:$C$8,2)</f>
        <v>E</v>
      </c>
      <c r="M162" s="5" t="str">
        <f>VLOOKUP(K162,Händleradressen!$B$3:$E$6,4,0)</f>
        <v>Hamburg</v>
      </c>
      <c r="N162" s="16">
        <f t="shared" si="6"/>
        <v>31.36</v>
      </c>
      <c r="O162" s="16">
        <f t="shared" si="7"/>
        <v>5.9584000000000001</v>
      </c>
      <c r="P162" s="16">
        <f t="shared" si="8"/>
        <v>37.318399999999997</v>
      </c>
    </row>
    <row r="163" spans="1:16" x14ac:dyDescent="0.2">
      <c r="A163" s="5" t="s">
        <v>0</v>
      </c>
      <c r="B163" s="5" t="s">
        <v>1</v>
      </c>
      <c r="C163" s="5" t="s">
        <v>2</v>
      </c>
      <c r="D163" s="5" t="s">
        <v>3</v>
      </c>
      <c r="E163" s="15">
        <v>189</v>
      </c>
      <c r="F163" s="16">
        <v>0.79</v>
      </c>
      <c r="I163" s="14">
        <v>0.93</v>
      </c>
      <c r="J163" s="17">
        <v>2</v>
      </c>
      <c r="K163" s="5" t="s">
        <v>12</v>
      </c>
      <c r="L163" s="17" t="str">
        <f>VLOOKUP(I163,Güteklasse!$B$4:$C$8,2)</f>
        <v>E</v>
      </c>
      <c r="M163" s="5" t="str">
        <f>VLOOKUP(K163,Händleradressen!$B$3:$E$6,4,0)</f>
        <v>Hamburg</v>
      </c>
      <c r="N163" s="16">
        <f t="shared" si="6"/>
        <v>149.31</v>
      </c>
      <c r="O163" s="16">
        <f t="shared" si="7"/>
        <v>28.3689</v>
      </c>
      <c r="P163" s="16">
        <f t="shared" si="8"/>
        <v>177.6789</v>
      </c>
    </row>
    <row r="164" spans="1:16" x14ac:dyDescent="0.2">
      <c r="A164" s="5" t="s">
        <v>0</v>
      </c>
      <c r="B164" s="5" t="s">
        <v>5</v>
      </c>
      <c r="C164" s="5" t="s">
        <v>6</v>
      </c>
      <c r="D164" s="5" t="s">
        <v>3</v>
      </c>
      <c r="E164" s="15">
        <v>1231</v>
      </c>
      <c r="F164" s="16">
        <v>0.3</v>
      </c>
      <c r="G164" s="14" t="s">
        <v>11</v>
      </c>
      <c r="I164" s="14">
        <v>0.88</v>
      </c>
      <c r="J164" s="17">
        <v>1</v>
      </c>
      <c r="K164" s="5" t="s">
        <v>8</v>
      </c>
      <c r="L164" s="17" t="str">
        <f>VLOOKUP(I164,Güteklasse!$B$4:$C$8,2)</f>
        <v>D</v>
      </c>
      <c r="M164" s="5" t="str">
        <f>VLOOKUP(K164,Händleradressen!$B$3:$E$6,4,0)</f>
        <v>Düsseldorf</v>
      </c>
      <c r="N164" s="16">
        <f t="shared" si="6"/>
        <v>369.3</v>
      </c>
      <c r="O164" s="16">
        <f t="shared" si="7"/>
        <v>70.167000000000002</v>
      </c>
      <c r="P164" s="16">
        <f t="shared" si="8"/>
        <v>439.46699999999998</v>
      </c>
    </row>
    <row r="165" spans="1:16" x14ac:dyDescent="0.2">
      <c r="A165" s="5" t="s">
        <v>0</v>
      </c>
      <c r="B165" s="5" t="s">
        <v>5</v>
      </c>
      <c r="C165" s="5" t="s">
        <v>10</v>
      </c>
      <c r="D165" s="5" t="s">
        <v>7</v>
      </c>
      <c r="E165" s="15">
        <v>7467</v>
      </c>
      <c r="F165" s="16">
        <v>47.35</v>
      </c>
      <c r="G165" s="14" t="s">
        <v>11</v>
      </c>
      <c r="I165" s="14">
        <v>0.09</v>
      </c>
      <c r="J165" s="17">
        <v>4</v>
      </c>
      <c r="K165" s="5" t="s">
        <v>12</v>
      </c>
      <c r="L165" s="17" t="str">
        <f>VLOOKUP(I165,Güteklasse!$B$4:$C$8,2)</f>
        <v>A</v>
      </c>
      <c r="M165" s="5" t="str">
        <f>VLOOKUP(K165,Händleradressen!$B$3:$E$6,4,0)</f>
        <v>Hamburg</v>
      </c>
      <c r="N165" s="16">
        <f t="shared" si="6"/>
        <v>353562.45</v>
      </c>
      <c r="O165" s="16">
        <f t="shared" si="7"/>
        <v>67176.8655</v>
      </c>
      <c r="P165" s="16">
        <f t="shared" si="8"/>
        <v>420739.31550000003</v>
      </c>
    </row>
    <row r="166" spans="1:16" x14ac:dyDescent="0.2">
      <c r="A166" s="5" t="s">
        <v>0</v>
      </c>
      <c r="B166" s="5" t="s">
        <v>15</v>
      </c>
      <c r="C166" s="5" t="s">
        <v>13</v>
      </c>
      <c r="D166" s="5" t="s">
        <v>7</v>
      </c>
      <c r="E166" s="15">
        <v>363</v>
      </c>
      <c r="F166" s="16">
        <v>49.8</v>
      </c>
      <c r="G166" s="14" t="s">
        <v>11</v>
      </c>
      <c r="H166" s="14" t="s">
        <v>11</v>
      </c>
      <c r="I166" s="14">
        <v>0.27</v>
      </c>
      <c r="J166" s="17">
        <v>5</v>
      </c>
      <c r="K166" s="5" t="s">
        <v>4</v>
      </c>
      <c r="L166" s="17" t="str">
        <f>VLOOKUP(I166,Güteklasse!$B$4:$C$8,2)</f>
        <v>A</v>
      </c>
      <c r="M166" s="5" t="str">
        <f>VLOOKUP(K166,Händleradressen!$B$3:$E$6,4,0)</f>
        <v>Köln</v>
      </c>
      <c r="N166" s="16">
        <f t="shared" si="6"/>
        <v>18077.399999999998</v>
      </c>
      <c r="O166" s="16">
        <f t="shared" si="7"/>
        <v>3434.7059999999997</v>
      </c>
      <c r="P166" s="16">
        <f t="shared" si="8"/>
        <v>21512.105999999996</v>
      </c>
    </row>
    <row r="167" spans="1:16" x14ac:dyDescent="0.2">
      <c r="A167" s="5" t="s">
        <v>0</v>
      </c>
      <c r="B167" s="5" t="s">
        <v>15</v>
      </c>
      <c r="C167" s="5" t="s">
        <v>2</v>
      </c>
      <c r="D167" s="5" t="s">
        <v>7</v>
      </c>
      <c r="E167" s="15">
        <v>245</v>
      </c>
      <c r="F167" s="16">
        <v>47.55</v>
      </c>
      <c r="G167" s="14" t="s">
        <v>11</v>
      </c>
      <c r="H167" s="14" t="s">
        <v>11</v>
      </c>
      <c r="I167" s="14">
        <v>0.49</v>
      </c>
      <c r="J167" s="17">
        <v>4</v>
      </c>
      <c r="K167" s="5" t="s">
        <v>8</v>
      </c>
      <c r="L167" s="17" t="str">
        <f>VLOOKUP(I167,Güteklasse!$B$4:$C$8,2)</f>
        <v>C</v>
      </c>
      <c r="M167" s="5" t="str">
        <f>VLOOKUP(K167,Händleradressen!$B$3:$E$6,4,0)</f>
        <v>Düsseldorf</v>
      </c>
      <c r="N167" s="16">
        <f t="shared" si="6"/>
        <v>11649.75</v>
      </c>
      <c r="O167" s="16">
        <f t="shared" si="7"/>
        <v>2213.4524999999999</v>
      </c>
      <c r="P167" s="16">
        <f t="shared" si="8"/>
        <v>13863.202499999999</v>
      </c>
    </row>
    <row r="168" spans="1:16" x14ac:dyDescent="0.2">
      <c r="A168" s="5" t="s">
        <v>0</v>
      </c>
      <c r="B168" s="5" t="s">
        <v>1</v>
      </c>
      <c r="C168" s="5" t="s">
        <v>6</v>
      </c>
      <c r="D168" s="5" t="s">
        <v>7</v>
      </c>
      <c r="E168" s="15">
        <v>2634</v>
      </c>
      <c r="F168" s="16">
        <v>48.41</v>
      </c>
      <c r="G168" s="14" t="s">
        <v>11</v>
      </c>
      <c r="I168" s="14">
        <v>0.97</v>
      </c>
      <c r="J168" s="17">
        <v>3</v>
      </c>
      <c r="K168" s="5" t="s">
        <v>8</v>
      </c>
      <c r="L168" s="17" t="str">
        <f>VLOOKUP(I168,Güteklasse!$B$4:$C$8,2)</f>
        <v>E</v>
      </c>
      <c r="M168" s="5" t="str">
        <f>VLOOKUP(K168,Händleradressen!$B$3:$E$6,4,0)</f>
        <v>Düsseldorf</v>
      </c>
      <c r="N168" s="16">
        <f t="shared" si="6"/>
        <v>127511.93999999999</v>
      </c>
      <c r="O168" s="16">
        <f t="shared" si="7"/>
        <v>24227.268599999999</v>
      </c>
      <c r="P168" s="16">
        <f t="shared" si="8"/>
        <v>151739.20859999998</v>
      </c>
    </row>
    <row r="169" spans="1:16" x14ac:dyDescent="0.2">
      <c r="A169" s="5" t="s">
        <v>0</v>
      </c>
      <c r="B169" s="5" t="s">
        <v>5</v>
      </c>
      <c r="C169" s="5" t="s">
        <v>10</v>
      </c>
      <c r="D169" s="5" t="s">
        <v>7</v>
      </c>
      <c r="E169" s="15">
        <v>4374</v>
      </c>
      <c r="F169" s="16">
        <v>45.45</v>
      </c>
      <c r="G169" s="14" t="s">
        <v>11</v>
      </c>
      <c r="H169" s="14" t="s">
        <v>11</v>
      </c>
      <c r="I169" s="14">
        <v>0.76</v>
      </c>
      <c r="J169" s="17">
        <v>2</v>
      </c>
      <c r="K169" s="5" t="s">
        <v>4</v>
      </c>
      <c r="L169" s="17" t="str">
        <f>VLOOKUP(I169,Güteklasse!$B$4:$C$8,2)</f>
        <v>D</v>
      </c>
      <c r="M169" s="5" t="str">
        <f>VLOOKUP(K169,Händleradressen!$B$3:$E$6,4,0)</f>
        <v>Köln</v>
      </c>
      <c r="N169" s="16">
        <f t="shared" si="6"/>
        <v>198798.30000000002</v>
      </c>
      <c r="O169" s="16">
        <f t="shared" si="7"/>
        <v>37771.677000000003</v>
      </c>
      <c r="P169" s="16">
        <f t="shared" si="8"/>
        <v>236569.97700000001</v>
      </c>
    </row>
    <row r="170" spans="1:16" x14ac:dyDescent="0.2">
      <c r="A170" s="5" t="s">
        <v>0</v>
      </c>
      <c r="B170" s="5" t="s">
        <v>5</v>
      </c>
      <c r="C170" s="5" t="s">
        <v>13</v>
      </c>
      <c r="D170" s="5" t="s">
        <v>7</v>
      </c>
      <c r="E170" s="15">
        <v>4378</v>
      </c>
      <c r="F170" s="16">
        <v>49.82</v>
      </c>
      <c r="G170" s="14" t="s">
        <v>11</v>
      </c>
      <c r="H170" s="14" t="s">
        <v>11</v>
      </c>
      <c r="I170" s="14">
        <v>0.65</v>
      </c>
      <c r="J170" s="17">
        <v>4</v>
      </c>
      <c r="K170" s="5" t="s">
        <v>12</v>
      </c>
      <c r="L170" s="17" t="str">
        <f>VLOOKUP(I170,Güteklasse!$B$4:$C$8,2)</f>
        <v>D</v>
      </c>
      <c r="M170" s="5" t="str">
        <f>VLOOKUP(K170,Händleradressen!$B$3:$E$6,4,0)</f>
        <v>Hamburg</v>
      </c>
      <c r="N170" s="16">
        <f t="shared" si="6"/>
        <v>218111.96</v>
      </c>
      <c r="O170" s="16">
        <f t="shared" si="7"/>
        <v>41441.272400000002</v>
      </c>
      <c r="P170" s="16">
        <f t="shared" si="8"/>
        <v>259553.23239999998</v>
      </c>
    </row>
    <row r="171" spans="1:16" x14ac:dyDescent="0.2">
      <c r="A171" s="5" t="s">
        <v>0</v>
      </c>
      <c r="B171" s="5" t="s">
        <v>15</v>
      </c>
      <c r="C171" s="5" t="s">
        <v>2</v>
      </c>
      <c r="D171" s="5" t="s">
        <v>7</v>
      </c>
      <c r="E171" s="15">
        <v>65</v>
      </c>
      <c r="F171" s="16">
        <v>47.06</v>
      </c>
      <c r="G171" s="14" t="s">
        <v>11</v>
      </c>
      <c r="I171" s="14">
        <v>0.38</v>
      </c>
      <c r="J171" s="17">
        <v>3</v>
      </c>
      <c r="K171" s="5" t="s">
        <v>14</v>
      </c>
      <c r="L171" s="17" t="str">
        <f>VLOOKUP(I171,Güteklasse!$B$4:$C$8,2)</f>
        <v>B</v>
      </c>
      <c r="M171" s="5" t="str">
        <f>VLOOKUP(K171,Händleradressen!$B$3:$E$6,4,0)</f>
        <v>München</v>
      </c>
      <c r="N171" s="16">
        <f t="shared" si="6"/>
        <v>3058.9</v>
      </c>
      <c r="O171" s="16">
        <f t="shared" si="7"/>
        <v>581.19100000000003</v>
      </c>
      <c r="P171" s="16">
        <f t="shared" si="8"/>
        <v>3640.0910000000003</v>
      </c>
    </row>
    <row r="172" spans="1:16" x14ac:dyDescent="0.2">
      <c r="A172" s="5" t="s">
        <v>0</v>
      </c>
      <c r="B172" s="5" t="s">
        <v>9</v>
      </c>
      <c r="C172" s="5" t="s">
        <v>6</v>
      </c>
      <c r="D172" s="5" t="s">
        <v>7</v>
      </c>
      <c r="E172" s="15">
        <v>245</v>
      </c>
      <c r="F172" s="16">
        <v>53.65</v>
      </c>
      <c r="H172" s="14" t="s">
        <v>11</v>
      </c>
      <c r="I172" s="14">
        <v>0.41</v>
      </c>
      <c r="J172" s="17">
        <v>1</v>
      </c>
      <c r="K172" s="5" t="s">
        <v>14</v>
      </c>
      <c r="L172" s="17" t="str">
        <f>VLOOKUP(I172,Güteklasse!$B$4:$C$8,2)</f>
        <v>B</v>
      </c>
      <c r="M172" s="5" t="str">
        <f>VLOOKUP(K172,Händleradressen!$B$3:$E$6,4,0)</f>
        <v>München</v>
      </c>
      <c r="N172" s="16">
        <f t="shared" si="6"/>
        <v>13144.25</v>
      </c>
      <c r="O172" s="16">
        <f t="shared" si="7"/>
        <v>2497.4075000000003</v>
      </c>
      <c r="P172" s="16">
        <f t="shared" si="8"/>
        <v>15641.657500000001</v>
      </c>
    </row>
    <row r="173" spans="1:16" x14ac:dyDescent="0.2">
      <c r="A173" s="5" t="s">
        <v>0</v>
      </c>
      <c r="B173" s="5" t="s">
        <v>9</v>
      </c>
      <c r="C173" s="5" t="s">
        <v>10</v>
      </c>
      <c r="D173" s="5" t="s">
        <v>7</v>
      </c>
      <c r="E173" s="15">
        <v>1537</v>
      </c>
      <c r="F173" s="16">
        <v>50.89</v>
      </c>
      <c r="G173" s="14" t="s">
        <v>11</v>
      </c>
      <c r="H173" s="14" t="s">
        <v>11</v>
      </c>
      <c r="I173" s="14">
        <v>0.34</v>
      </c>
      <c r="J173" s="17">
        <v>3</v>
      </c>
      <c r="K173" s="5" t="s">
        <v>4</v>
      </c>
      <c r="L173" s="17" t="str">
        <f>VLOOKUP(I173,Güteklasse!$B$4:$C$8,2)</f>
        <v>B</v>
      </c>
      <c r="M173" s="5" t="str">
        <f>VLOOKUP(K173,Händleradressen!$B$3:$E$6,4,0)</f>
        <v>Köln</v>
      </c>
      <c r="N173" s="16">
        <f t="shared" si="6"/>
        <v>78217.930000000008</v>
      </c>
      <c r="O173" s="16">
        <f t="shared" si="7"/>
        <v>14861.406700000001</v>
      </c>
      <c r="P173" s="16">
        <f t="shared" si="8"/>
        <v>93079.336700000014</v>
      </c>
    </row>
    <row r="174" spans="1:16" x14ac:dyDescent="0.2">
      <c r="A174" s="5" t="s">
        <v>0</v>
      </c>
      <c r="B174" s="5" t="s">
        <v>5</v>
      </c>
      <c r="C174" s="5" t="s">
        <v>13</v>
      </c>
      <c r="D174" s="5" t="s">
        <v>3</v>
      </c>
      <c r="E174" s="15">
        <v>8524</v>
      </c>
      <c r="F174" s="16">
        <v>0.75</v>
      </c>
      <c r="I174" s="14">
        <v>0.44</v>
      </c>
      <c r="J174" s="17">
        <v>2</v>
      </c>
      <c r="K174" s="5" t="s">
        <v>8</v>
      </c>
      <c r="L174" s="17" t="str">
        <f>VLOOKUP(I174,Güteklasse!$B$4:$C$8,2)</f>
        <v>B</v>
      </c>
      <c r="M174" s="5" t="str">
        <f>VLOOKUP(K174,Händleradressen!$B$3:$E$6,4,0)</f>
        <v>Düsseldorf</v>
      </c>
      <c r="N174" s="16">
        <f t="shared" si="6"/>
        <v>6393</v>
      </c>
      <c r="O174" s="16">
        <f t="shared" si="7"/>
        <v>1214.67</v>
      </c>
      <c r="P174" s="16">
        <f t="shared" si="8"/>
        <v>7607.67</v>
      </c>
    </row>
    <row r="175" spans="1:16" x14ac:dyDescent="0.2">
      <c r="A175" s="5" t="s">
        <v>0</v>
      </c>
      <c r="B175" s="5" t="s">
        <v>1</v>
      </c>
      <c r="C175" s="5" t="s">
        <v>2</v>
      </c>
      <c r="D175" s="5" t="s">
        <v>7</v>
      </c>
      <c r="E175" s="15">
        <v>24</v>
      </c>
      <c r="F175" s="16">
        <v>54.28</v>
      </c>
      <c r="G175" s="14" t="s">
        <v>11</v>
      </c>
      <c r="I175" s="14">
        <v>0.66</v>
      </c>
      <c r="J175" s="17">
        <v>4</v>
      </c>
      <c r="K175" s="5" t="s">
        <v>12</v>
      </c>
      <c r="L175" s="17" t="str">
        <f>VLOOKUP(I175,Güteklasse!$B$4:$C$8,2)</f>
        <v>D</v>
      </c>
      <c r="M175" s="5" t="str">
        <f>VLOOKUP(K175,Händleradressen!$B$3:$E$6,4,0)</f>
        <v>Hamburg</v>
      </c>
      <c r="N175" s="16">
        <f t="shared" si="6"/>
        <v>1302.72</v>
      </c>
      <c r="O175" s="16">
        <f t="shared" si="7"/>
        <v>247.51680000000002</v>
      </c>
      <c r="P175" s="16">
        <f t="shared" si="8"/>
        <v>1550.2368000000001</v>
      </c>
    </row>
    <row r="176" spans="1:16" x14ac:dyDescent="0.2">
      <c r="A176" s="5" t="s">
        <v>0</v>
      </c>
      <c r="B176" s="5" t="s">
        <v>9</v>
      </c>
      <c r="C176" s="5" t="s">
        <v>6</v>
      </c>
      <c r="D176" s="5" t="s">
        <v>7</v>
      </c>
      <c r="E176" s="15">
        <v>4108</v>
      </c>
      <c r="F176" s="16">
        <v>48.31</v>
      </c>
      <c r="G176" s="14" t="s">
        <v>11</v>
      </c>
      <c r="H176" s="14" t="s">
        <v>11</v>
      </c>
      <c r="I176" s="14">
        <v>0.85</v>
      </c>
      <c r="J176" s="17">
        <v>2</v>
      </c>
      <c r="K176" s="5" t="s">
        <v>14</v>
      </c>
      <c r="L176" s="17" t="str">
        <f>VLOOKUP(I176,Güteklasse!$B$4:$C$8,2)</f>
        <v>D</v>
      </c>
      <c r="M176" s="5" t="str">
        <f>VLOOKUP(K176,Händleradressen!$B$3:$E$6,4,0)</f>
        <v>München</v>
      </c>
      <c r="N176" s="16">
        <f t="shared" si="6"/>
        <v>198457.48</v>
      </c>
      <c r="O176" s="16">
        <f t="shared" si="7"/>
        <v>37706.921200000004</v>
      </c>
      <c r="P176" s="16">
        <f t="shared" si="8"/>
        <v>236164.40120000002</v>
      </c>
    </row>
    <row r="177" spans="1:16" x14ac:dyDescent="0.2">
      <c r="A177" s="5" t="s">
        <v>0</v>
      </c>
      <c r="B177" s="5" t="s">
        <v>1</v>
      </c>
      <c r="C177" s="5" t="s">
        <v>10</v>
      </c>
      <c r="D177" s="5" t="s">
        <v>7</v>
      </c>
      <c r="E177" s="15">
        <v>345</v>
      </c>
      <c r="F177" s="16">
        <v>50.43</v>
      </c>
      <c r="G177" s="14" t="s">
        <v>11</v>
      </c>
      <c r="H177" s="14" t="s">
        <v>11</v>
      </c>
      <c r="I177" s="14">
        <v>0.47</v>
      </c>
      <c r="J177" s="17">
        <v>1</v>
      </c>
      <c r="K177" s="5" t="s">
        <v>4</v>
      </c>
      <c r="L177" s="17" t="str">
        <f>VLOOKUP(I177,Güteklasse!$B$4:$C$8,2)</f>
        <v>C</v>
      </c>
      <c r="M177" s="5" t="str">
        <f>VLOOKUP(K177,Händleradressen!$B$3:$E$6,4,0)</f>
        <v>Köln</v>
      </c>
      <c r="N177" s="16">
        <f t="shared" si="6"/>
        <v>17398.349999999999</v>
      </c>
      <c r="O177" s="16">
        <f t="shared" si="7"/>
        <v>3305.6864999999998</v>
      </c>
      <c r="P177" s="16">
        <f t="shared" si="8"/>
        <v>20704.036499999998</v>
      </c>
    </row>
    <row r="178" spans="1:16" x14ac:dyDescent="0.2">
      <c r="A178" s="5" t="s">
        <v>0</v>
      </c>
      <c r="B178" s="5" t="s">
        <v>15</v>
      </c>
      <c r="C178" s="5" t="s">
        <v>13</v>
      </c>
      <c r="D178" s="5" t="s">
        <v>7</v>
      </c>
      <c r="E178" s="15">
        <v>2074</v>
      </c>
      <c r="F178" s="16">
        <v>45.81</v>
      </c>
      <c r="G178" s="14" t="s">
        <v>11</v>
      </c>
      <c r="H178" s="14" t="s">
        <v>11</v>
      </c>
      <c r="I178" s="14">
        <v>0.03</v>
      </c>
      <c r="J178" s="17">
        <v>4</v>
      </c>
      <c r="K178" s="5" t="s">
        <v>4</v>
      </c>
      <c r="L178" s="17" t="str">
        <f>VLOOKUP(I178,Güteklasse!$B$4:$C$8,2)</f>
        <v>A</v>
      </c>
      <c r="M178" s="5" t="str">
        <f>VLOOKUP(K178,Händleradressen!$B$3:$E$6,4,0)</f>
        <v>Köln</v>
      </c>
      <c r="N178" s="16">
        <f t="shared" si="6"/>
        <v>95009.94</v>
      </c>
      <c r="O178" s="16">
        <f t="shared" si="7"/>
        <v>18051.888600000002</v>
      </c>
      <c r="P178" s="16">
        <f t="shared" si="8"/>
        <v>113061.82860000001</v>
      </c>
    </row>
    <row r="179" spans="1:16" x14ac:dyDescent="0.2">
      <c r="A179" s="5" t="s">
        <v>0</v>
      </c>
      <c r="B179" s="5" t="s">
        <v>9</v>
      </c>
      <c r="C179" s="5" t="s">
        <v>2</v>
      </c>
      <c r="D179" s="5" t="s">
        <v>7</v>
      </c>
      <c r="E179" s="15">
        <v>5055</v>
      </c>
      <c r="F179" s="16">
        <v>51.34</v>
      </c>
      <c r="H179" s="14" t="s">
        <v>11</v>
      </c>
      <c r="I179" s="14">
        <v>0.24</v>
      </c>
      <c r="J179" s="17">
        <v>5</v>
      </c>
      <c r="K179" s="5" t="s">
        <v>8</v>
      </c>
      <c r="L179" s="17" t="str">
        <f>VLOOKUP(I179,Güteklasse!$B$4:$C$8,2)</f>
        <v>A</v>
      </c>
      <c r="M179" s="5" t="str">
        <f>VLOOKUP(K179,Händleradressen!$B$3:$E$6,4,0)</f>
        <v>Düsseldorf</v>
      </c>
      <c r="N179" s="16">
        <f t="shared" si="6"/>
        <v>259523.7</v>
      </c>
      <c r="O179" s="16">
        <f t="shared" si="7"/>
        <v>49309.503000000004</v>
      </c>
      <c r="P179" s="16">
        <f t="shared" si="8"/>
        <v>308833.20300000004</v>
      </c>
    </row>
    <row r="180" spans="1:16" x14ac:dyDescent="0.2">
      <c r="A180" s="5" t="s">
        <v>0</v>
      </c>
      <c r="B180" s="5" t="s">
        <v>5</v>
      </c>
      <c r="C180" s="5" t="s">
        <v>16</v>
      </c>
      <c r="D180" s="5" t="s">
        <v>3</v>
      </c>
      <c r="E180" s="15">
        <v>5065</v>
      </c>
      <c r="F180" s="16">
        <v>0.41</v>
      </c>
      <c r="G180" s="14" t="s">
        <v>11</v>
      </c>
      <c r="I180" s="14">
        <v>0.37</v>
      </c>
      <c r="J180" s="17">
        <v>4</v>
      </c>
      <c r="K180" s="5" t="s">
        <v>8</v>
      </c>
      <c r="L180" s="17" t="str">
        <f>VLOOKUP(I180,Güteklasse!$B$4:$C$8,2)</f>
        <v>B</v>
      </c>
      <c r="M180" s="5" t="str">
        <f>VLOOKUP(K180,Händleradressen!$B$3:$E$6,4,0)</f>
        <v>Düsseldorf</v>
      </c>
      <c r="N180" s="16">
        <f t="shared" si="6"/>
        <v>2076.65</v>
      </c>
      <c r="O180" s="16">
        <f t="shared" si="7"/>
        <v>394.56350000000003</v>
      </c>
      <c r="P180" s="16">
        <f t="shared" si="8"/>
        <v>2471.2135000000003</v>
      </c>
    </row>
    <row r="181" spans="1:16" x14ac:dyDescent="0.2">
      <c r="A181" s="5" t="s">
        <v>0</v>
      </c>
      <c r="B181" s="5" t="s">
        <v>9</v>
      </c>
      <c r="C181" s="5" t="s">
        <v>10</v>
      </c>
      <c r="D181" s="5" t="s">
        <v>3</v>
      </c>
      <c r="E181" s="15">
        <v>5155</v>
      </c>
      <c r="F181" s="16">
        <v>0.96</v>
      </c>
      <c r="I181" s="14">
        <v>0.39</v>
      </c>
      <c r="J181" s="17">
        <v>3</v>
      </c>
      <c r="K181" s="5" t="s">
        <v>12</v>
      </c>
      <c r="L181" s="17" t="str">
        <f>VLOOKUP(I181,Güteklasse!$B$4:$C$8,2)</f>
        <v>B</v>
      </c>
      <c r="M181" s="5" t="str">
        <f>VLOOKUP(K181,Händleradressen!$B$3:$E$6,4,0)</f>
        <v>Hamburg</v>
      </c>
      <c r="N181" s="16">
        <f t="shared" si="6"/>
        <v>4948.8</v>
      </c>
      <c r="O181" s="16">
        <f t="shared" si="7"/>
        <v>940.27200000000005</v>
      </c>
      <c r="P181" s="16">
        <f t="shared" si="8"/>
        <v>5889.0720000000001</v>
      </c>
    </row>
    <row r="182" spans="1:16" x14ac:dyDescent="0.2">
      <c r="A182" s="5" t="s">
        <v>0</v>
      </c>
      <c r="B182" s="5" t="s">
        <v>9</v>
      </c>
      <c r="C182" s="5" t="s">
        <v>16</v>
      </c>
      <c r="D182" s="5" t="s">
        <v>3</v>
      </c>
      <c r="E182" s="15">
        <v>8180</v>
      </c>
      <c r="F182" s="16">
        <v>0.11</v>
      </c>
      <c r="G182" s="14" t="s">
        <v>11</v>
      </c>
      <c r="I182" s="14">
        <v>0.99</v>
      </c>
      <c r="J182" s="17">
        <v>2</v>
      </c>
      <c r="K182" s="5" t="s">
        <v>4</v>
      </c>
      <c r="L182" s="17" t="str">
        <f>VLOOKUP(I182,Güteklasse!$B$4:$C$8,2)</f>
        <v>E</v>
      </c>
      <c r="M182" s="5" t="str">
        <f>VLOOKUP(K182,Händleradressen!$B$3:$E$6,4,0)</f>
        <v>Köln</v>
      </c>
      <c r="N182" s="16">
        <f t="shared" si="6"/>
        <v>899.8</v>
      </c>
      <c r="O182" s="16">
        <f t="shared" si="7"/>
        <v>170.96199999999999</v>
      </c>
      <c r="P182" s="16">
        <f t="shared" si="8"/>
        <v>1070.7619999999999</v>
      </c>
    </row>
    <row r="183" spans="1:16" x14ac:dyDescent="0.2">
      <c r="A183" s="5" t="s">
        <v>0</v>
      </c>
      <c r="B183" s="5" t="s">
        <v>5</v>
      </c>
      <c r="C183" s="5" t="s">
        <v>2</v>
      </c>
      <c r="D183" s="5" t="s">
        <v>3</v>
      </c>
      <c r="E183" s="15">
        <v>4089</v>
      </c>
      <c r="F183" s="16">
        <v>0.92</v>
      </c>
      <c r="I183" s="14">
        <v>0.43</v>
      </c>
      <c r="J183" s="17">
        <v>4</v>
      </c>
      <c r="K183" s="5" t="s">
        <v>12</v>
      </c>
      <c r="L183" s="17" t="str">
        <f>VLOOKUP(I183,Güteklasse!$B$4:$C$8,2)</f>
        <v>B</v>
      </c>
      <c r="M183" s="5" t="str">
        <f>VLOOKUP(K183,Händleradressen!$B$3:$E$6,4,0)</f>
        <v>Hamburg</v>
      </c>
      <c r="N183" s="16">
        <f t="shared" si="6"/>
        <v>3761.88</v>
      </c>
      <c r="O183" s="16">
        <f t="shared" si="7"/>
        <v>714.75720000000001</v>
      </c>
      <c r="P183" s="16">
        <f t="shared" si="8"/>
        <v>4476.6372000000001</v>
      </c>
    </row>
    <row r="184" spans="1:16" x14ac:dyDescent="0.2">
      <c r="A184" s="5" t="s">
        <v>0</v>
      </c>
      <c r="B184" s="5" t="s">
        <v>1</v>
      </c>
      <c r="C184" s="5" t="s">
        <v>6</v>
      </c>
      <c r="D184" s="5" t="s">
        <v>7</v>
      </c>
      <c r="E184" s="15">
        <v>9087</v>
      </c>
      <c r="F184" s="16">
        <v>51.2</v>
      </c>
      <c r="I184" s="14">
        <v>0.84</v>
      </c>
      <c r="J184" s="17">
        <v>3</v>
      </c>
      <c r="K184" s="5" t="s">
        <v>4</v>
      </c>
      <c r="L184" s="17" t="str">
        <f>VLOOKUP(I184,Güteklasse!$B$4:$C$8,2)</f>
        <v>D</v>
      </c>
      <c r="M184" s="5" t="str">
        <f>VLOOKUP(K184,Händleradressen!$B$3:$E$6,4,0)</f>
        <v>Köln</v>
      </c>
      <c r="N184" s="16">
        <f t="shared" si="6"/>
        <v>465254.40000000002</v>
      </c>
      <c r="O184" s="16">
        <f t="shared" si="7"/>
        <v>88398.33600000001</v>
      </c>
      <c r="P184" s="16">
        <f t="shared" si="8"/>
        <v>553652.73600000003</v>
      </c>
    </row>
    <row r="185" spans="1:16" x14ac:dyDescent="0.2">
      <c r="A185" s="5" t="s">
        <v>0</v>
      </c>
      <c r="B185" s="5" t="s">
        <v>5</v>
      </c>
      <c r="C185" s="5" t="s">
        <v>10</v>
      </c>
      <c r="D185" s="5" t="s">
        <v>3</v>
      </c>
      <c r="E185" s="15">
        <v>2029</v>
      </c>
      <c r="F185" s="16">
        <v>0.35</v>
      </c>
      <c r="G185" s="14" t="s">
        <v>11</v>
      </c>
      <c r="I185" s="14">
        <v>0.15</v>
      </c>
      <c r="J185" s="17">
        <v>1</v>
      </c>
      <c r="K185" s="5" t="s">
        <v>8</v>
      </c>
      <c r="L185" s="17" t="str">
        <f>VLOOKUP(I185,Güteklasse!$B$4:$C$8,2)</f>
        <v>A</v>
      </c>
      <c r="M185" s="5" t="str">
        <f>VLOOKUP(K185,Händleradressen!$B$3:$E$6,4,0)</f>
        <v>Düsseldorf</v>
      </c>
      <c r="N185" s="16">
        <f t="shared" si="6"/>
        <v>710.15</v>
      </c>
      <c r="O185" s="16">
        <f t="shared" si="7"/>
        <v>134.92849999999999</v>
      </c>
      <c r="P185" s="16">
        <f t="shared" si="8"/>
        <v>845.07849999999996</v>
      </c>
    </row>
    <row r="186" spans="1:16" x14ac:dyDescent="0.2">
      <c r="A186" s="5" t="s">
        <v>0</v>
      </c>
      <c r="B186" s="5" t="s">
        <v>15</v>
      </c>
      <c r="C186" s="5" t="s">
        <v>13</v>
      </c>
      <c r="D186" s="5" t="s">
        <v>7</v>
      </c>
      <c r="E186" s="15">
        <v>344</v>
      </c>
      <c r="F186" s="16">
        <v>46.49</v>
      </c>
      <c r="G186" s="14" t="s">
        <v>11</v>
      </c>
      <c r="I186" s="14">
        <v>0.49</v>
      </c>
      <c r="J186" s="17">
        <v>3</v>
      </c>
      <c r="K186" s="5" t="s">
        <v>12</v>
      </c>
      <c r="L186" s="17" t="str">
        <f>VLOOKUP(I186,Güteklasse!$B$4:$C$8,2)</f>
        <v>C</v>
      </c>
      <c r="M186" s="5" t="str">
        <f>VLOOKUP(K186,Händleradressen!$B$3:$E$6,4,0)</f>
        <v>Hamburg</v>
      </c>
      <c r="N186" s="16">
        <f t="shared" si="6"/>
        <v>15992.560000000001</v>
      </c>
      <c r="O186" s="16">
        <f t="shared" si="7"/>
        <v>3038.5864000000001</v>
      </c>
      <c r="P186" s="16">
        <f t="shared" si="8"/>
        <v>19031.146400000001</v>
      </c>
    </row>
    <row r="187" spans="1:16" x14ac:dyDescent="0.2">
      <c r="A187" s="5" t="s">
        <v>0</v>
      </c>
      <c r="B187" s="5" t="s">
        <v>9</v>
      </c>
      <c r="C187" s="5" t="s">
        <v>2</v>
      </c>
      <c r="D187" s="5" t="s">
        <v>3</v>
      </c>
      <c r="E187" s="15">
        <v>5898</v>
      </c>
      <c r="F187" s="16">
        <v>0.48</v>
      </c>
      <c r="G187" s="14" t="s">
        <v>11</v>
      </c>
      <c r="I187" s="14">
        <v>0.81</v>
      </c>
      <c r="J187" s="17">
        <v>2</v>
      </c>
      <c r="K187" s="5" t="s">
        <v>4</v>
      </c>
      <c r="L187" s="17" t="str">
        <f>VLOOKUP(I187,Güteklasse!$B$4:$C$8,2)</f>
        <v>D</v>
      </c>
      <c r="M187" s="5" t="str">
        <f>VLOOKUP(K187,Händleradressen!$B$3:$E$6,4,0)</f>
        <v>Köln</v>
      </c>
      <c r="N187" s="16">
        <f t="shared" si="6"/>
        <v>2831.04</v>
      </c>
      <c r="O187" s="16">
        <f t="shared" si="7"/>
        <v>537.89760000000001</v>
      </c>
      <c r="P187" s="16">
        <f t="shared" si="8"/>
        <v>3368.9376000000002</v>
      </c>
    </row>
    <row r="188" spans="1:16" x14ac:dyDescent="0.2">
      <c r="A188" s="5" t="s">
        <v>0</v>
      </c>
      <c r="B188" s="5" t="s">
        <v>1</v>
      </c>
      <c r="C188" s="5" t="s">
        <v>6</v>
      </c>
      <c r="D188" s="5" t="s">
        <v>3</v>
      </c>
      <c r="E188" s="15">
        <v>343</v>
      </c>
      <c r="F188" s="16">
        <v>0.22</v>
      </c>
      <c r="G188" s="14" t="s">
        <v>11</v>
      </c>
      <c r="I188" s="14">
        <v>0.32</v>
      </c>
      <c r="J188" s="17">
        <v>4</v>
      </c>
      <c r="K188" s="5" t="s">
        <v>14</v>
      </c>
      <c r="L188" s="17" t="str">
        <f>VLOOKUP(I188,Güteklasse!$B$4:$C$8,2)</f>
        <v>A</v>
      </c>
      <c r="M188" s="5" t="str">
        <f>VLOOKUP(K188,Händleradressen!$B$3:$E$6,4,0)</f>
        <v>München</v>
      </c>
      <c r="N188" s="16">
        <f t="shared" si="6"/>
        <v>75.459999999999994</v>
      </c>
      <c r="O188" s="16">
        <f t="shared" si="7"/>
        <v>14.337399999999999</v>
      </c>
      <c r="P188" s="16">
        <f t="shared" si="8"/>
        <v>89.797399999999996</v>
      </c>
    </row>
    <row r="189" spans="1:16" x14ac:dyDescent="0.2">
      <c r="A189" s="5" t="s">
        <v>0</v>
      </c>
      <c r="B189" s="5" t="s">
        <v>9</v>
      </c>
      <c r="C189" s="5" t="s">
        <v>10</v>
      </c>
      <c r="D189" s="5" t="s">
        <v>3</v>
      </c>
      <c r="E189" s="15">
        <v>344</v>
      </c>
      <c r="F189" s="16">
        <v>0.99</v>
      </c>
      <c r="I189" s="14">
        <v>7.0000000000000007E-2</v>
      </c>
      <c r="J189" s="17">
        <v>2</v>
      </c>
      <c r="K189" s="5" t="s">
        <v>14</v>
      </c>
      <c r="L189" s="17" t="str">
        <f>VLOOKUP(I189,Güteklasse!$B$4:$C$8,2)</f>
        <v>A</v>
      </c>
      <c r="M189" s="5" t="str">
        <f>VLOOKUP(K189,Händleradressen!$B$3:$E$6,4,0)</f>
        <v>München</v>
      </c>
      <c r="N189" s="16">
        <f t="shared" si="6"/>
        <v>340.56</v>
      </c>
      <c r="O189" s="16">
        <f t="shared" si="7"/>
        <v>64.706400000000002</v>
      </c>
      <c r="P189" s="16">
        <f t="shared" si="8"/>
        <v>405.26639999999998</v>
      </c>
    </row>
    <row r="190" spans="1:16" x14ac:dyDescent="0.2">
      <c r="A190" s="5" t="s">
        <v>0</v>
      </c>
      <c r="B190" s="5" t="s">
        <v>9</v>
      </c>
      <c r="C190" s="5" t="s">
        <v>16</v>
      </c>
      <c r="D190" s="5" t="s">
        <v>7</v>
      </c>
      <c r="E190" s="15">
        <v>459</v>
      </c>
      <c r="F190" s="16">
        <v>46.3</v>
      </c>
      <c r="G190" s="14" t="s">
        <v>11</v>
      </c>
      <c r="I190" s="14">
        <v>0.91</v>
      </c>
      <c r="J190" s="17">
        <v>1</v>
      </c>
      <c r="K190" s="5" t="s">
        <v>12</v>
      </c>
      <c r="L190" s="17" t="str">
        <f>VLOOKUP(I190,Güteklasse!$B$4:$C$8,2)</f>
        <v>E</v>
      </c>
      <c r="M190" s="5" t="str">
        <f>VLOOKUP(K190,Händleradressen!$B$3:$E$6,4,0)</f>
        <v>Hamburg</v>
      </c>
      <c r="N190" s="16">
        <f t="shared" si="6"/>
        <v>21251.699999999997</v>
      </c>
      <c r="O190" s="16">
        <f t="shared" si="7"/>
        <v>4037.8229999999994</v>
      </c>
      <c r="P190" s="16">
        <f t="shared" si="8"/>
        <v>25289.522999999997</v>
      </c>
    </row>
    <row r="191" spans="1:16" x14ac:dyDescent="0.2">
      <c r="A191" s="5" t="s">
        <v>0</v>
      </c>
      <c r="B191" s="5" t="s">
        <v>15</v>
      </c>
      <c r="C191" s="5" t="s">
        <v>2</v>
      </c>
      <c r="D191" s="5" t="s">
        <v>3</v>
      </c>
      <c r="E191" s="15">
        <v>4537</v>
      </c>
      <c r="F191" s="16">
        <v>0.03</v>
      </c>
      <c r="G191" s="14" t="s">
        <v>11</v>
      </c>
      <c r="I191" s="14">
        <v>0.28999999999999998</v>
      </c>
      <c r="J191" s="17">
        <v>4</v>
      </c>
      <c r="K191" s="5" t="s">
        <v>4</v>
      </c>
      <c r="L191" s="17" t="str">
        <f>VLOOKUP(I191,Güteklasse!$B$4:$C$8,2)</f>
        <v>A</v>
      </c>
      <c r="M191" s="5" t="str">
        <f>VLOOKUP(K191,Händleradressen!$B$3:$E$6,4,0)</f>
        <v>Köln</v>
      </c>
      <c r="N191" s="16">
        <f t="shared" si="6"/>
        <v>136.10999999999999</v>
      </c>
      <c r="O191" s="16">
        <f t="shared" si="7"/>
        <v>25.860899999999997</v>
      </c>
      <c r="P191" s="16">
        <f t="shared" si="8"/>
        <v>161.97089999999997</v>
      </c>
    </row>
    <row r="192" spans="1:16" x14ac:dyDescent="0.2">
      <c r="A192" s="5" t="s">
        <v>0</v>
      </c>
      <c r="B192" s="5" t="s">
        <v>5</v>
      </c>
      <c r="C192" s="5" t="s">
        <v>6</v>
      </c>
      <c r="D192" s="5" t="s">
        <v>7</v>
      </c>
      <c r="E192" s="15">
        <v>543</v>
      </c>
      <c r="F192" s="16">
        <v>48.45</v>
      </c>
      <c r="G192" s="14" t="s">
        <v>11</v>
      </c>
      <c r="H192" s="14" t="s">
        <v>11</v>
      </c>
      <c r="I192" s="14">
        <v>0.91</v>
      </c>
      <c r="J192" s="17">
        <v>5</v>
      </c>
      <c r="K192" s="5" t="s">
        <v>4</v>
      </c>
      <c r="L192" s="17" t="str">
        <f>VLOOKUP(I192,Güteklasse!$B$4:$C$8,2)</f>
        <v>E</v>
      </c>
      <c r="M192" s="5" t="str">
        <f>VLOOKUP(K192,Händleradressen!$B$3:$E$6,4,0)</f>
        <v>Köln</v>
      </c>
      <c r="N192" s="16">
        <f t="shared" si="6"/>
        <v>26308.350000000002</v>
      </c>
      <c r="O192" s="16">
        <f t="shared" si="7"/>
        <v>4998.5865000000003</v>
      </c>
      <c r="P192" s="16">
        <f t="shared" si="8"/>
        <v>31306.936500000003</v>
      </c>
    </row>
    <row r="193" spans="1:16" x14ac:dyDescent="0.2">
      <c r="A193" s="5" t="s">
        <v>0</v>
      </c>
      <c r="B193" s="5" t="s">
        <v>9</v>
      </c>
      <c r="C193" s="5" t="s">
        <v>10</v>
      </c>
      <c r="D193" s="5" t="s">
        <v>3</v>
      </c>
      <c r="E193" s="15">
        <v>4618</v>
      </c>
      <c r="F193" s="16">
        <v>0.55000000000000004</v>
      </c>
      <c r="I193" s="14">
        <v>0.41</v>
      </c>
      <c r="J193" s="17">
        <v>4</v>
      </c>
      <c r="K193" s="5" t="s">
        <v>8</v>
      </c>
      <c r="L193" s="17" t="str">
        <f>VLOOKUP(I193,Güteklasse!$B$4:$C$8,2)</f>
        <v>B</v>
      </c>
      <c r="M193" s="5" t="str">
        <f>VLOOKUP(K193,Händleradressen!$B$3:$E$6,4,0)</f>
        <v>Düsseldorf</v>
      </c>
      <c r="N193" s="16">
        <f t="shared" si="6"/>
        <v>2539.9</v>
      </c>
      <c r="O193" s="16">
        <f t="shared" si="7"/>
        <v>482.58100000000002</v>
      </c>
      <c r="P193" s="16">
        <f t="shared" si="8"/>
        <v>3022.4810000000002</v>
      </c>
    </row>
    <row r="194" spans="1:16" x14ac:dyDescent="0.2">
      <c r="A194" s="5" t="s">
        <v>0</v>
      </c>
      <c r="B194" s="5" t="s">
        <v>9</v>
      </c>
      <c r="C194" s="5" t="s">
        <v>13</v>
      </c>
      <c r="D194" s="5" t="s">
        <v>7</v>
      </c>
      <c r="E194" s="15">
        <v>543</v>
      </c>
      <c r="F194" s="16">
        <v>54.23</v>
      </c>
      <c r="G194" s="14" t="s">
        <v>11</v>
      </c>
      <c r="H194" s="14" t="s">
        <v>11</v>
      </c>
      <c r="I194" s="14">
        <v>0.75</v>
      </c>
      <c r="J194" s="17">
        <v>3</v>
      </c>
      <c r="K194" s="5" t="s">
        <v>8</v>
      </c>
      <c r="L194" s="17" t="str">
        <f>VLOOKUP(I194,Güteklasse!$B$4:$C$8,2)</f>
        <v>D</v>
      </c>
      <c r="M194" s="5" t="str">
        <f>VLOOKUP(K194,Händleradressen!$B$3:$E$6,4,0)</f>
        <v>Düsseldorf</v>
      </c>
      <c r="N194" s="16">
        <f t="shared" si="6"/>
        <v>29446.89</v>
      </c>
      <c r="O194" s="16">
        <f t="shared" si="7"/>
        <v>5594.9090999999999</v>
      </c>
      <c r="P194" s="16">
        <f t="shared" si="8"/>
        <v>35041.799099999997</v>
      </c>
    </row>
    <row r="195" spans="1:16" x14ac:dyDescent="0.2">
      <c r="A195" s="5" t="s">
        <v>0</v>
      </c>
      <c r="B195" s="5" t="s">
        <v>15</v>
      </c>
      <c r="C195" s="5" t="s">
        <v>2</v>
      </c>
      <c r="D195" s="5" t="s">
        <v>7</v>
      </c>
      <c r="E195" s="15">
        <v>543</v>
      </c>
      <c r="F195" s="16">
        <v>50.38</v>
      </c>
      <c r="G195" s="14" t="s">
        <v>11</v>
      </c>
      <c r="I195" s="14">
        <v>0.43</v>
      </c>
      <c r="J195" s="17">
        <v>2</v>
      </c>
      <c r="K195" s="5" t="s">
        <v>14</v>
      </c>
      <c r="L195" s="17" t="str">
        <f>VLOOKUP(I195,Güteklasse!$B$4:$C$8,2)</f>
        <v>B</v>
      </c>
      <c r="M195" s="5" t="str">
        <f>VLOOKUP(K195,Händleradressen!$B$3:$E$6,4,0)</f>
        <v>München</v>
      </c>
      <c r="N195" s="16">
        <f t="shared" ref="N195:N258" si="9">E195*F195</f>
        <v>27356.34</v>
      </c>
      <c r="O195" s="16">
        <f t="shared" ref="O195:O258" si="10">N195*$N$1</f>
        <v>5197.7046</v>
      </c>
      <c r="P195" s="16">
        <f t="shared" ref="P195:P258" si="11">N195+O195</f>
        <v>32554.044600000001</v>
      </c>
    </row>
    <row r="196" spans="1:16" x14ac:dyDescent="0.2">
      <c r="A196" s="5" t="s">
        <v>0</v>
      </c>
      <c r="B196" s="5" t="s">
        <v>9</v>
      </c>
      <c r="C196" s="5" t="s">
        <v>6</v>
      </c>
      <c r="D196" s="5" t="s">
        <v>7</v>
      </c>
      <c r="E196" s="15">
        <v>5161</v>
      </c>
      <c r="F196" s="16">
        <v>49.06</v>
      </c>
      <c r="G196" s="14" t="s">
        <v>11</v>
      </c>
      <c r="I196" s="14">
        <v>0.75</v>
      </c>
      <c r="J196" s="17">
        <v>4</v>
      </c>
      <c r="K196" s="5" t="s">
        <v>12</v>
      </c>
      <c r="L196" s="17" t="str">
        <f>VLOOKUP(I196,Güteklasse!$B$4:$C$8,2)</f>
        <v>D</v>
      </c>
      <c r="M196" s="5" t="str">
        <f>VLOOKUP(K196,Händleradressen!$B$3:$E$6,4,0)</f>
        <v>Hamburg</v>
      </c>
      <c r="N196" s="16">
        <f t="shared" si="9"/>
        <v>253198.66</v>
      </c>
      <c r="O196" s="16">
        <f t="shared" si="10"/>
        <v>48107.7454</v>
      </c>
      <c r="P196" s="16">
        <f t="shared" si="11"/>
        <v>301306.40539999999</v>
      </c>
    </row>
    <row r="197" spans="1:16" x14ac:dyDescent="0.2">
      <c r="A197" s="5" t="s">
        <v>0</v>
      </c>
      <c r="B197" s="5" t="s">
        <v>9</v>
      </c>
      <c r="C197" s="5" t="s">
        <v>16</v>
      </c>
      <c r="D197" s="5" t="s">
        <v>7</v>
      </c>
      <c r="E197" s="15">
        <v>1585</v>
      </c>
      <c r="F197" s="16">
        <v>53.47</v>
      </c>
      <c r="G197" s="14" t="s">
        <v>11</v>
      </c>
      <c r="H197" s="14" t="s">
        <v>11</v>
      </c>
      <c r="I197" s="14">
        <v>0.36</v>
      </c>
      <c r="J197" s="17">
        <v>3</v>
      </c>
      <c r="K197" s="5" t="s">
        <v>12</v>
      </c>
      <c r="L197" s="17" t="str">
        <f>VLOOKUP(I197,Güteklasse!$B$4:$C$8,2)</f>
        <v>B</v>
      </c>
      <c r="M197" s="5" t="str">
        <f>VLOOKUP(K197,Händleradressen!$B$3:$E$6,4,0)</f>
        <v>Hamburg</v>
      </c>
      <c r="N197" s="16">
        <f t="shared" si="9"/>
        <v>84749.95</v>
      </c>
      <c r="O197" s="16">
        <f t="shared" si="10"/>
        <v>16102.4905</v>
      </c>
      <c r="P197" s="16">
        <f t="shared" si="11"/>
        <v>100852.4405</v>
      </c>
    </row>
    <row r="198" spans="1:16" x14ac:dyDescent="0.2">
      <c r="A198" s="5" t="s">
        <v>0</v>
      </c>
      <c r="B198" s="5" t="s">
        <v>5</v>
      </c>
      <c r="C198" s="5" t="s">
        <v>13</v>
      </c>
      <c r="D198" s="5" t="s">
        <v>3</v>
      </c>
      <c r="E198" s="15">
        <v>521</v>
      </c>
      <c r="F198" s="16">
        <v>0.83</v>
      </c>
      <c r="I198" s="14">
        <v>0.76</v>
      </c>
      <c r="J198" s="17">
        <v>3</v>
      </c>
      <c r="K198" s="5" t="s">
        <v>8</v>
      </c>
      <c r="L198" s="17" t="str">
        <f>VLOOKUP(I198,Güteklasse!$B$4:$C$8,2)</f>
        <v>D</v>
      </c>
      <c r="M198" s="5" t="str">
        <f>VLOOKUP(K198,Händleradressen!$B$3:$E$6,4,0)</f>
        <v>Düsseldorf</v>
      </c>
      <c r="N198" s="16">
        <f t="shared" si="9"/>
        <v>432.43</v>
      </c>
      <c r="O198" s="16">
        <f t="shared" si="10"/>
        <v>82.161699999999996</v>
      </c>
      <c r="P198" s="16">
        <f t="shared" si="11"/>
        <v>514.59169999999995</v>
      </c>
    </row>
    <row r="199" spans="1:16" x14ac:dyDescent="0.2">
      <c r="A199" s="5" t="s">
        <v>0</v>
      </c>
      <c r="B199" s="5" t="s">
        <v>5</v>
      </c>
      <c r="C199" s="5" t="s">
        <v>2</v>
      </c>
      <c r="D199" s="5" t="s">
        <v>7</v>
      </c>
      <c r="E199" s="15">
        <v>1814</v>
      </c>
      <c r="F199" s="16">
        <v>51.72</v>
      </c>
      <c r="G199" s="14" t="s">
        <v>11</v>
      </c>
      <c r="I199" s="14">
        <v>0.03</v>
      </c>
      <c r="J199" s="17">
        <v>2</v>
      </c>
      <c r="K199" s="5" t="s">
        <v>12</v>
      </c>
      <c r="L199" s="17" t="str">
        <f>VLOOKUP(I199,Güteklasse!$B$4:$C$8,2)</f>
        <v>A</v>
      </c>
      <c r="M199" s="5" t="str">
        <f>VLOOKUP(K199,Händleradressen!$B$3:$E$6,4,0)</f>
        <v>Hamburg</v>
      </c>
      <c r="N199" s="16">
        <f t="shared" si="9"/>
        <v>93820.08</v>
      </c>
      <c r="O199" s="16">
        <f t="shared" si="10"/>
        <v>17825.815200000001</v>
      </c>
      <c r="P199" s="16">
        <f t="shared" si="11"/>
        <v>111645.8952</v>
      </c>
    </row>
    <row r="200" spans="1:16" x14ac:dyDescent="0.2">
      <c r="A200" s="5" t="s">
        <v>17</v>
      </c>
      <c r="B200" s="5" t="s">
        <v>15</v>
      </c>
      <c r="C200" s="5" t="s">
        <v>6</v>
      </c>
      <c r="D200" s="5" t="s">
        <v>3</v>
      </c>
      <c r="E200" s="15">
        <v>9999</v>
      </c>
      <c r="F200" s="16">
        <v>0.72</v>
      </c>
      <c r="I200" s="14">
        <v>0.25</v>
      </c>
      <c r="J200" s="17">
        <v>3</v>
      </c>
      <c r="K200" s="5" t="s">
        <v>4</v>
      </c>
      <c r="L200" s="17" t="str">
        <f>VLOOKUP(I200,Güteklasse!$B$4:$C$8,2)</f>
        <v>A</v>
      </c>
      <c r="M200" s="5" t="str">
        <f>VLOOKUP(K200,Händleradressen!$B$3:$E$6,4,0)</f>
        <v>Köln</v>
      </c>
      <c r="N200" s="16">
        <f t="shared" si="9"/>
        <v>7199.28</v>
      </c>
      <c r="O200" s="16">
        <f t="shared" si="10"/>
        <v>1367.8632</v>
      </c>
      <c r="P200" s="16">
        <f t="shared" si="11"/>
        <v>8567.1432000000004</v>
      </c>
    </row>
    <row r="201" spans="1:16" x14ac:dyDescent="0.2">
      <c r="A201" s="5" t="s">
        <v>17</v>
      </c>
      <c r="B201" s="5" t="s">
        <v>15</v>
      </c>
      <c r="C201" s="5" t="s">
        <v>16</v>
      </c>
      <c r="D201" s="5" t="s">
        <v>7</v>
      </c>
      <c r="E201" s="15">
        <v>2222</v>
      </c>
      <c r="F201" s="16">
        <v>54.97</v>
      </c>
      <c r="H201" s="14" t="s">
        <v>11</v>
      </c>
      <c r="I201" s="14">
        <v>0.23</v>
      </c>
      <c r="J201" s="17">
        <v>1</v>
      </c>
      <c r="K201" s="5" t="s">
        <v>8</v>
      </c>
      <c r="L201" s="17" t="str">
        <f>VLOOKUP(I201,Güteklasse!$B$4:$C$8,2)</f>
        <v>A</v>
      </c>
      <c r="M201" s="5" t="str">
        <f>VLOOKUP(K201,Händleradressen!$B$3:$E$6,4,0)</f>
        <v>Düsseldorf</v>
      </c>
      <c r="N201" s="16">
        <f t="shared" si="9"/>
        <v>122143.34</v>
      </c>
      <c r="O201" s="16">
        <f t="shared" si="10"/>
        <v>23207.2346</v>
      </c>
      <c r="P201" s="16">
        <f t="shared" si="11"/>
        <v>145350.57459999999</v>
      </c>
    </row>
    <row r="202" spans="1:16" x14ac:dyDescent="0.2">
      <c r="A202" s="5" t="s">
        <v>17</v>
      </c>
      <c r="B202" s="5" t="s">
        <v>5</v>
      </c>
      <c r="C202" s="5" t="s">
        <v>13</v>
      </c>
      <c r="D202" s="5" t="s">
        <v>7</v>
      </c>
      <c r="E202" s="15">
        <v>1111</v>
      </c>
      <c r="F202" s="16">
        <v>48.4</v>
      </c>
      <c r="G202" s="14" t="s">
        <v>11</v>
      </c>
      <c r="I202" s="14">
        <v>0.36</v>
      </c>
      <c r="J202" s="17">
        <v>2</v>
      </c>
      <c r="K202" s="5" t="s">
        <v>8</v>
      </c>
      <c r="L202" s="17" t="str">
        <f>VLOOKUP(I202,Güteklasse!$B$4:$C$8,2)</f>
        <v>B</v>
      </c>
      <c r="M202" s="5" t="str">
        <f>VLOOKUP(K202,Händleradressen!$B$3:$E$6,4,0)</f>
        <v>Düsseldorf</v>
      </c>
      <c r="N202" s="16">
        <f t="shared" si="9"/>
        <v>53772.4</v>
      </c>
      <c r="O202" s="16">
        <f t="shared" si="10"/>
        <v>10216.756000000001</v>
      </c>
      <c r="P202" s="16">
        <f t="shared" si="11"/>
        <v>63989.156000000003</v>
      </c>
    </row>
    <row r="203" spans="1:16" x14ac:dyDescent="0.2">
      <c r="A203" s="5" t="s">
        <v>17</v>
      </c>
      <c r="B203" s="5" t="s">
        <v>9</v>
      </c>
      <c r="C203" s="5" t="s">
        <v>10</v>
      </c>
      <c r="D203" s="5" t="s">
        <v>3</v>
      </c>
      <c r="E203" s="15">
        <v>3845</v>
      </c>
      <c r="F203" s="16">
        <v>0.5</v>
      </c>
      <c r="G203" s="14" t="s">
        <v>11</v>
      </c>
      <c r="I203" s="14">
        <v>0.95</v>
      </c>
      <c r="J203" s="17">
        <v>3</v>
      </c>
      <c r="K203" s="5" t="s">
        <v>8</v>
      </c>
      <c r="L203" s="17" t="str">
        <f>VLOOKUP(I203,Güteklasse!$B$4:$C$8,2)</f>
        <v>E</v>
      </c>
      <c r="M203" s="5" t="str">
        <f>VLOOKUP(K203,Händleradressen!$B$3:$E$6,4,0)</f>
        <v>Düsseldorf</v>
      </c>
      <c r="N203" s="16">
        <f t="shared" si="9"/>
        <v>1922.5</v>
      </c>
      <c r="O203" s="16">
        <f t="shared" si="10"/>
        <v>365.27499999999998</v>
      </c>
      <c r="P203" s="16">
        <f t="shared" si="11"/>
        <v>2287.7750000000001</v>
      </c>
    </row>
    <row r="204" spans="1:16" x14ac:dyDescent="0.2">
      <c r="A204" s="5" t="s">
        <v>17</v>
      </c>
      <c r="B204" s="5" t="s">
        <v>9</v>
      </c>
      <c r="C204" s="5" t="s">
        <v>13</v>
      </c>
      <c r="D204" s="5" t="s">
        <v>3</v>
      </c>
      <c r="E204" s="15">
        <v>1000</v>
      </c>
      <c r="F204" s="16">
        <v>0.53</v>
      </c>
      <c r="G204" s="14" t="s">
        <v>11</v>
      </c>
      <c r="I204" s="14">
        <v>0.63</v>
      </c>
      <c r="J204" s="17">
        <v>2</v>
      </c>
      <c r="K204" s="5" t="s">
        <v>4</v>
      </c>
      <c r="L204" s="17" t="str">
        <f>VLOOKUP(I204,Güteklasse!$B$4:$C$8,2)</f>
        <v>D</v>
      </c>
      <c r="M204" s="5" t="str">
        <f>VLOOKUP(K204,Händleradressen!$B$3:$E$6,4,0)</f>
        <v>Köln</v>
      </c>
      <c r="N204" s="16">
        <f t="shared" si="9"/>
        <v>530</v>
      </c>
      <c r="O204" s="16">
        <f t="shared" si="10"/>
        <v>100.7</v>
      </c>
      <c r="P204" s="16">
        <f t="shared" si="11"/>
        <v>630.70000000000005</v>
      </c>
    </row>
    <row r="205" spans="1:16" x14ac:dyDescent="0.2">
      <c r="A205" s="5" t="s">
        <v>17</v>
      </c>
      <c r="B205" s="5" t="s">
        <v>1</v>
      </c>
      <c r="C205" s="5" t="s">
        <v>13</v>
      </c>
      <c r="D205" s="5" t="s">
        <v>7</v>
      </c>
      <c r="E205" s="15">
        <v>1000</v>
      </c>
      <c r="F205" s="16">
        <v>47.9</v>
      </c>
      <c r="G205" s="14" t="s">
        <v>11</v>
      </c>
      <c r="H205" s="14" t="s">
        <v>11</v>
      </c>
      <c r="I205" s="14">
        <v>0.88</v>
      </c>
      <c r="J205" s="17">
        <v>1</v>
      </c>
      <c r="K205" s="5" t="s">
        <v>4</v>
      </c>
      <c r="L205" s="17" t="str">
        <f>VLOOKUP(I205,Güteklasse!$B$4:$C$8,2)</f>
        <v>D</v>
      </c>
      <c r="M205" s="5" t="str">
        <f>VLOOKUP(K205,Händleradressen!$B$3:$E$6,4,0)</f>
        <v>Köln</v>
      </c>
      <c r="N205" s="16">
        <f t="shared" si="9"/>
        <v>47900</v>
      </c>
      <c r="O205" s="16">
        <f t="shared" si="10"/>
        <v>9101</v>
      </c>
      <c r="P205" s="16">
        <f t="shared" si="11"/>
        <v>57001</v>
      </c>
    </row>
    <row r="206" spans="1:16" x14ac:dyDescent="0.2">
      <c r="A206" s="5" t="s">
        <v>17</v>
      </c>
      <c r="B206" s="5" t="s">
        <v>5</v>
      </c>
      <c r="C206" s="5" t="s">
        <v>2</v>
      </c>
      <c r="D206" s="5" t="s">
        <v>3</v>
      </c>
      <c r="E206" s="15">
        <v>1000</v>
      </c>
      <c r="F206" s="16">
        <v>0.77</v>
      </c>
      <c r="G206" s="14" t="s">
        <v>11</v>
      </c>
      <c r="I206" s="14">
        <v>0.22</v>
      </c>
      <c r="J206" s="17">
        <v>3</v>
      </c>
      <c r="K206" s="5" t="s">
        <v>8</v>
      </c>
      <c r="L206" s="17" t="str">
        <f>VLOOKUP(I206,Güteklasse!$B$4:$C$8,2)</f>
        <v>A</v>
      </c>
      <c r="M206" s="5" t="str">
        <f>VLOOKUP(K206,Händleradressen!$B$3:$E$6,4,0)</f>
        <v>Düsseldorf</v>
      </c>
      <c r="N206" s="16">
        <f t="shared" si="9"/>
        <v>770</v>
      </c>
      <c r="O206" s="16">
        <f t="shared" si="10"/>
        <v>146.30000000000001</v>
      </c>
      <c r="P206" s="16">
        <f t="shared" si="11"/>
        <v>916.3</v>
      </c>
    </row>
    <row r="207" spans="1:16" x14ac:dyDescent="0.2">
      <c r="A207" s="5" t="s">
        <v>17</v>
      </c>
      <c r="B207" s="5" t="s">
        <v>9</v>
      </c>
      <c r="C207" s="5" t="s">
        <v>6</v>
      </c>
      <c r="D207" s="5" t="s">
        <v>7</v>
      </c>
      <c r="E207" s="15">
        <v>14</v>
      </c>
      <c r="F207" s="16">
        <v>52.61</v>
      </c>
      <c r="G207" s="14" t="s">
        <v>11</v>
      </c>
      <c r="I207" s="14">
        <v>0.19</v>
      </c>
      <c r="J207" s="17">
        <v>2</v>
      </c>
      <c r="K207" s="5" t="s">
        <v>12</v>
      </c>
      <c r="L207" s="17" t="str">
        <f>VLOOKUP(I207,Güteklasse!$B$4:$C$8,2)</f>
        <v>A</v>
      </c>
      <c r="M207" s="5" t="str">
        <f>VLOOKUP(K207,Händleradressen!$B$3:$E$6,4,0)</f>
        <v>Hamburg</v>
      </c>
      <c r="N207" s="16">
        <f t="shared" si="9"/>
        <v>736.54</v>
      </c>
      <c r="O207" s="16">
        <f t="shared" si="10"/>
        <v>139.9426</v>
      </c>
      <c r="P207" s="16">
        <f t="shared" si="11"/>
        <v>876.48259999999993</v>
      </c>
    </row>
    <row r="208" spans="1:16" x14ac:dyDescent="0.2">
      <c r="A208" s="5" t="s">
        <v>17</v>
      </c>
      <c r="B208" s="5" t="s">
        <v>5</v>
      </c>
      <c r="C208" s="5" t="s">
        <v>10</v>
      </c>
      <c r="D208" s="5" t="s">
        <v>3</v>
      </c>
      <c r="E208" s="15">
        <v>814</v>
      </c>
      <c r="F208" s="16">
        <v>0.71</v>
      </c>
      <c r="G208" s="14" t="s">
        <v>11</v>
      </c>
      <c r="I208" s="14">
        <v>0.72</v>
      </c>
      <c r="J208" s="17">
        <v>4</v>
      </c>
      <c r="K208" s="5" t="s">
        <v>14</v>
      </c>
      <c r="L208" s="17" t="str">
        <f>VLOOKUP(I208,Güteklasse!$B$4:$C$8,2)</f>
        <v>D</v>
      </c>
      <c r="M208" s="5" t="str">
        <f>VLOOKUP(K208,Händleradressen!$B$3:$E$6,4,0)</f>
        <v>München</v>
      </c>
      <c r="N208" s="16">
        <f t="shared" si="9"/>
        <v>577.93999999999994</v>
      </c>
      <c r="O208" s="16">
        <f t="shared" si="10"/>
        <v>109.80859999999998</v>
      </c>
      <c r="P208" s="16">
        <f t="shared" si="11"/>
        <v>687.7485999999999</v>
      </c>
    </row>
    <row r="209" spans="1:16" x14ac:dyDescent="0.2">
      <c r="A209" s="5" t="s">
        <v>17</v>
      </c>
      <c r="B209" s="5" t="s">
        <v>5</v>
      </c>
      <c r="C209" s="5" t="s">
        <v>16</v>
      </c>
      <c r="D209" s="5" t="s">
        <v>3</v>
      </c>
      <c r="E209" s="15">
        <v>45</v>
      </c>
      <c r="F209" s="16">
        <v>0.41</v>
      </c>
      <c r="G209" s="14" t="s">
        <v>11</v>
      </c>
      <c r="I209" s="14">
        <v>0.47</v>
      </c>
      <c r="J209" s="17">
        <v>2</v>
      </c>
      <c r="K209" s="5" t="s">
        <v>4</v>
      </c>
      <c r="L209" s="17" t="str">
        <f>VLOOKUP(I209,Güteklasse!$B$4:$C$8,2)</f>
        <v>C</v>
      </c>
      <c r="M209" s="5" t="str">
        <f>VLOOKUP(K209,Händleradressen!$B$3:$E$6,4,0)</f>
        <v>Köln</v>
      </c>
      <c r="N209" s="16">
        <f t="shared" si="9"/>
        <v>18.45</v>
      </c>
      <c r="O209" s="16">
        <f t="shared" si="10"/>
        <v>3.5055000000000001</v>
      </c>
      <c r="P209" s="16">
        <f t="shared" si="11"/>
        <v>21.955500000000001</v>
      </c>
    </row>
    <row r="210" spans="1:16" x14ac:dyDescent="0.2">
      <c r="A210" s="5" t="s">
        <v>17</v>
      </c>
      <c r="B210" s="5" t="s">
        <v>5</v>
      </c>
      <c r="C210" s="5" t="s">
        <v>2</v>
      </c>
      <c r="D210" s="5" t="s">
        <v>7</v>
      </c>
      <c r="E210" s="15">
        <v>863</v>
      </c>
      <c r="F210" s="16">
        <v>52.9</v>
      </c>
      <c r="G210" s="14" t="s">
        <v>11</v>
      </c>
      <c r="H210" s="14" t="s">
        <v>11</v>
      </c>
      <c r="I210" s="14">
        <v>0.2</v>
      </c>
      <c r="J210" s="17">
        <v>1</v>
      </c>
      <c r="K210" s="5" t="s">
        <v>4</v>
      </c>
      <c r="L210" s="17" t="str">
        <f>VLOOKUP(I210,Güteklasse!$B$4:$C$8,2)</f>
        <v>A</v>
      </c>
      <c r="M210" s="5" t="str">
        <f>VLOOKUP(K210,Händleradressen!$B$3:$E$6,4,0)</f>
        <v>Köln</v>
      </c>
      <c r="N210" s="16">
        <f t="shared" si="9"/>
        <v>45652.7</v>
      </c>
      <c r="O210" s="16">
        <f t="shared" si="10"/>
        <v>8674.012999999999</v>
      </c>
      <c r="P210" s="16">
        <f t="shared" si="11"/>
        <v>54326.712999999996</v>
      </c>
    </row>
    <row r="211" spans="1:16" x14ac:dyDescent="0.2">
      <c r="A211" s="5" t="s">
        <v>17</v>
      </c>
      <c r="B211" s="5" t="s">
        <v>9</v>
      </c>
      <c r="C211" s="5" t="s">
        <v>6</v>
      </c>
      <c r="D211" s="5" t="s">
        <v>7</v>
      </c>
      <c r="E211" s="15">
        <v>3735</v>
      </c>
      <c r="F211" s="16">
        <v>54.62</v>
      </c>
      <c r="G211" s="14" t="s">
        <v>11</v>
      </c>
      <c r="H211" s="14" t="s">
        <v>11</v>
      </c>
      <c r="I211" s="14">
        <v>0.23</v>
      </c>
      <c r="J211" s="17">
        <v>4</v>
      </c>
      <c r="K211" s="5" t="s">
        <v>8</v>
      </c>
      <c r="L211" s="17" t="str">
        <f>VLOOKUP(I211,Güteklasse!$B$4:$C$8,2)</f>
        <v>A</v>
      </c>
      <c r="M211" s="5" t="str">
        <f>VLOOKUP(K211,Händleradressen!$B$3:$E$6,4,0)</f>
        <v>Düsseldorf</v>
      </c>
      <c r="N211" s="16">
        <f t="shared" si="9"/>
        <v>204005.69999999998</v>
      </c>
      <c r="O211" s="16">
        <f t="shared" si="10"/>
        <v>38761.082999999999</v>
      </c>
      <c r="P211" s="16">
        <f t="shared" si="11"/>
        <v>242766.783</v>
      </c>
    </row>
    <row r="212" spans="1:16" x14ac:dyDescent="0.2">
      <c r="A212" s="5" t="s">
        <v>17</v>
      </c>
      <c r="B212" s="5" t="s">
        <v>1</v>
      </c>
      <c r="C212" s="5" t="s">
        <v>10</v>
      </c>
      <c r="D212" s="5" t="s">
        <v>7</v>
      </c>
      <c r="E212" s="15">
        <v>8714</v>
      </c>
      <c r="F212" s="16">
        <v>45.56</v>
      </c>
      <c r="I212" s="14">
        <v>0.89</v>
      </c>
      <c r="J212" s="17">
        <v>5</v>
      </c>
      <c r="K212" s="5" t="s">
        <v>8</v>
      </c>
      <c r="L212" s="17" t="str">
        <f>VLOOKUP(I212,Güteklasse!$B$4:$C$8,2)</f>
        <v>D</v>
      </c>
      <c r="M212" s="5" t="str">
        <f>VLOOKUP(K212,Händleradressen!$B$3:$E$6,4,0)</f>
        <v>Düsseldorf</v>
      </c>
      <c r="N212" s="16">
        <f t="shared" si="9"/>
        <v>397009.84</v>
      </c>
      <c r="O212" s="16">
        <f t="shared" si="10"/>
        <v>75431.869600000005</v>
      </c>
      <c r="P212" s="16">
        <f t="shared" si="11"/>
        <v>472441.70960000006</v>
      </c>
    </row>
    <row r="213" spans="1:16" x14ac:dyDescent="0.2">
      <c r="A213" s="5" t="s">
        <v>17</v>
      </c>
      <c r="B213" s="5" t="s">
        <v>15</v>
      </c>
      <c r="C213" s="5" t="s">
        <v>13</v>
      </c>
      <c r="D213" s="5" t="s">
        <v>7</v>
      </c>
      <c r="E213" s="15">
        <v>9496</v>
      </c>
      <c r="F213" s="16">
        <v>48.64</v>
      </c>
      <c r="G213" s="14" t="s">
        <v>11</v>
      </c>
      <c r="H213" s="14" t="s">
        <v>11</v>
      </c>
      <c r="I213" s="14">
        <v>0.37</v>
      </c>
      <c r="J213" s="17">
        <v>4</v>
      </c>
      <c r="K213" s="5" t="s">
        <v>12</v>
      </c>
      <c r="L213" s="17" t="str">
        <f>VLOOKUP(I213,Güteklasse!$B$4:$C$8,2)</f>
        <v>B</v>
      </c>
      <c r="M213" s="5" t="str">
        <f>VLOOKUP(K213,Händleradressen!$B$3:$E$6,4,0)</f>
        <v>Hamburg</v>
      </c>
      <c r="N213" s="16">
        <f t="shared" si="9"/>
        <v>461885.44</v>
      </c>
      <c r="O213" s="16">
        <f t="shared" si="10"/>
        <v>87758.233600000007</v>
      </c>
      <c r="P213" s="16">
        <f t="shared" si="11"/>
        <v>549643.67359999998</v>
      </c>
    </row>
    <row r="214" spans="1:16" x14ac:dyDescent="0.2">
      <c r="A214" s="5" t="s">
        <v>17</v>
      </c>
      <c r="B214" s="5" t="s">
        <v>1</v>
      </c>
      <c r="C214" s="5" t="s">
        <v>2</v>
      </c>
      <c r="D214" s="5" t="s">
        <v>7</v>
      </c>
      <c r="E214" s="15">
        <v>5249</v>
      </c>
      <c r="F214" s="16">
        <v>52.67</v>
      </c>
      <c r="G214" s="14" t="s">
        <v>11</v>
      </c>
      <c r="I214" s="14">
        <v>0.49</v>
      </c>
      <c r="J214" s="17">
        <v>3</v>
      </c>
      <c r="K214" s="5" t="s">
        <v>4</v>
      </c>
      <c r="L214" s="17" t="str">
        <f>VLOOKUP(I214,Güteklasse!$B$4:$C$8,2)</f>
        <v>C</v>
      </c>
      <c r="M214" s="5" t="str">
        <f>VLOOKUP(K214,Händleradressen!$B$3:$E$6,4,0)</f>
        <v>Köln</v>
      </c>
      <c r="N214" s="16">
        <f t="shared" si="9"/>
        <v>276464.83</v>
      </c>
      <c r="O214" s="16">
        <f t="shared" si="10"/>
        <v>52528.317700000007</v>
      </c>
      <c r="P214" s="16">
        <f t="shared" si="11"/>
        <v>328993.14770000003</v>
      </c>
    </row>
    <row r="215" spans="1:16" x14ac:dyDescent="0.2">
      <c r="A215" s="5" t="s">
        <v>17</v>
      </c>
      <c r="B215" s="5" t="s">
        <v>1</v>
      </c>
      <c r="C215" s="5" t="s">
        <v>6</v>
      </c>
      <c r="D215" s="5" t="s">
        <v>3</v>
      </c>
      <c r="E215" s="15">
        <v>535</v>
      </c>
      <c r="F215" s="16">
        <v>0.59</v>
      </c>
      <c r="G215" s="14" t="s">
        <v>11</v>
      </c>
      <c r="I215" s="14">
        <v>0.57999999999999996</v>
      </c>
      <c r="J215" s="17">
        <v>2</v>
      </c>
      <c r="K215" s="5" t="s">
        <v>12</v>
      </c>
      <c r="L215" s="17" t="str">
        <f>VLOOKUP(I215,Güteklasse!$B$4:$C$8,2)</f>
        <v>D</v>
      </c>
      <c r="M215" s="5" t="str">
        <f>VLOOKUP(K215,Händleradressen!$B$3:$E$6,4,0)</f>
        <v>Hamburg</v>
      </c>
      <c r="N215" s="16">
        <f t="shared" si="9"/>
        <v>315.64999999999998</v>
      </c>
      <c r="O215" s="16">
        <f t="shared" si="10"/>
        <v>59.973499999999994</v>
      </c>
      <c r="P215" s="16">
        <f t="shared" si="11"/>
        <v>375.62349999999998</v>
      </c>
    </row>
    <row r="216" spans="1:16" x14ac:dyDescent="0.2">
      <c r="A216" s="5" t="s">
        <v>17</v>
      </c>
      <c r="B216" s="5" t="s">
        <v>9</v>
      </c>
      <c r="C216" s="5" t="s">
        <v>16</v>
      </c>
      <c r="D216" s="5" t="s">
        <v>3</v>
      </c>
      <c r="E216" s="15">
        <v>4687</v>
      </c>
      <c r="F216" s="16">
        <v>0.3</v>
      </c>
      <c r="I216" s="14">
        <v>0.4</v>
      </c>
      <c r="J216" s="17">
        <v>4</v>
      </c>
      <c r="K216" s="5" t="s">
        <v>4</v>
      </c>
      <c r="L216" s="17" t="str">
        <f>VLOOKUP(I216,Güteklasse!$B$4:$C$8,2)</f>
        <v>B</v>
      </c>
      <c r="M216" s="5" t="str">
        <f>VLOOKUP(K216,Händleradressen!$B$3:$E$6,4,0)</f>
        <v>Köln</v>
      </c>
      <c r="N216" s="16">
        <f t="shared" si="9"/>
        <v>1406.1</v>
      </c>
      <c r="O216" s="16">
        <f t="shared" si="10"/>
        <v>267.15899999999999</v>
      </c>
      <c r="P216" s="16">
        <f t="shared" si="11"/>
        <v>1673.259</v>
      </c>
    </row>
    <row r="217" spans="1:16" x14ac:dyDescent="0.2">
      <c r="A217" s="5" t="s">
        <v>17</v>
      </c>
      <c r="B217" s="5" t="s">
        <v>5</v>
      </c>
      <c r="C217" s="5" t="s">
        <v>13</v>
      </c>
      <c r="D217" s="5" t="s">
        <v>3</v>
      </c>
      <c r="E217" s="15">
        <v>6227</v>
      </c>
      <c r="F217" s="16">
        <v>0.65</v>
      </c>
      <c r="I217" s="14">
        <v>0.4</v>
      </c>
      <c r="J217" s="17">
        <v>3</v>
      </c>
      <c r="K217" s="5" t="s">
        <v>8</v>
      </c>
      <c r="L217" s="17" t="str">
        <f>VLOOKUP(I217,Güteklasse!$B$4:$C$8,2)</f>
        <v>B</v>
      </c>
      <c r="M217" s="5" t="str">
        <f>VLOOKUP(K217,Händleradressen!$B$3:$E$6,4,0)</f>
        <v>Düsseldorf</v>
      </c>
      <c r="N217" s="16">
        <f t="shared" si="9"/>
        <v>4047.55</v>
      </c>
      <c r="O217" s="16">
        <f t="shared" si="10"/>
        <v>769.03450000000009</v>
      </c>
      <c r="P217" s="16">
        <f t="shared" si="11"/>
        <v>4816.5844999999999</v>
      </c>
    </row>
    <row r="218" spans="1:16" x14ac:dyDescent="0.2">
      <c r="A218" s="5" t="s">
        <v>17</v>
      </c>
      <c r="B218" s="5" t="s">
        <v>9</v>
      </c>
      <c r="C218" s="5" t="s">
        <v>2</v>
      </c>
      <c r="D218" s="5" t="s">
        <v>3</v>
      </c>
      <c r="E218" s="15">
        <v>2638</v>
      </c>
      <c r="F218" s="16">
        <v>0.28000000000000003</v>
      </c>
      <c r="G218" s="14" t="s">
        <v>11</v>
      </c>
      <c r="I218" s="14">
        <v>0.98</v>
      </c>
      <c r="J218" s="17">
        <v>1</v>
      </c>
      <c r="K218" s="5" t="s">
        <v>12</v>
      </c>
      <c r="L218" s="17" t="str">
        <f>VLOOKUP(I218,Güteklasse!$B$4:$C$8,2)</f>
        <v>E</v>
      </c>
      <c r="M218" s="5" t="str">
        <f>VLOOKUP(K218,Händleradressen!$B$3:$E$6,4,0)</f>
        <v>Hamburg</v>
      </c>
      <c r="N218" s="16">
        <f t="shared" si="9"/>
        <v>738.6400000000001</v>
      </c>
      <c r="O218" s="16">
        <f t="shared" si="10"/>
        <v>140.34160000000003</v>
      </c>
      <c r="P218" s="16">
        <f t="shared" si="11"/>
        <v>878.98160000000007</v>
      </c>
    </row>
    <row r="219" spans="1:16" x14ac:dyDescent="0.2">
      <c r="A219" s="5" t="s">
        <v>17</v>
      </c>
      <c r="B219" s="5" t="s">
        <v>9</v>
      </c>
      <c r="C219" s="5" t="s">
        <v>6</v>
      </c>
      <c r="D219" s="5" t="s">
        <v>7</v>
      </c>
      <c r="E219" s="15">
        <v>8298</v>
      </c>
      <c r="F219" s="16">
        <v>53.25</v>
      </c>
      <c r="G219" s="14" t="s">
        <v>11</v>
      </c>
      <c r="I219" s="14">
        <v>0.64</v>
      </c>
      <c r="J219" s="17">
        <v>3</v>
      </c>
      <c r="K219" s="5" t="s">
        <v>4</v>
      </c>
      <c r="L219" s="17" t="str">
        <f>VLOOKUP(I219,Güteklasse!$B$4:$C$8,2)</f>
        <v>D</v>
      </c>
      <c r="M219" s="5" t="str">
        <f>VLOOKUP(K219,Händleradressen!$B$3:$E$6,4,0)</f>
        <v>Köln</v>
      </c>
      <c r="N219" s="16">
        <f t="shared" si="9"/>
        <v>441868.5</v>
      </c>
      <c r="O219" s="16">
        <f t="shared" si="10"/>
        <v>83955.014999999999</v>
      </c>
      <c r="P219" s="16">
        <f t="shared" si="11"/>
        <v>525823.51500000001</v>
      </c>
    </row>
    <row r="220" spans="1:16" x14ac:dyDescent="0.2">
      <c r="A220" s="5" t="s">
        <v>17</v>
      </c>
      <c r="B220" s="5" t="s">
        <v>5</v>
      </c>
      <c r="C220" s="5" t="s">
        <v>16</v>
      </c>
      <c r="D220" s="5" t="s">
        <v>3</v>
      </c>
      <c r="E220" s="15">
        <v>5892</v>
      </c>
      <c r="F220" s="16">
        <v>0.99</v>
      </c>
      <c r="G220" s="14" t="s">
        <v>11</v>
      </c>
      <c r="I220" s="14">
        <v>0.87</v>
      </c>
      <c r="J220" s="17">
        <v>2</v>
      </c>
      <c r="K220" s="5" t="s">
        <v>14</v>
      </c>
      <c r="L220" s="17" t="str">
        <f>VLOOKUP(I220,Güteklasse!$B$4:$C$8,2)</f>
        <v>D</v>
      </c>
      <c r="M220" s="5" t="str">
        <f>VLOOKUP(K220,Händleradressen!$B$3:$E$6,4,0)</f>
        <v>München</v>
      </c>
      <c r="N220" s="16">
        <f t="shared" si="9"/>
        <v>5833.08</v>
      </c>
      <c r="O220" s="16">
        <f t="shared" si="10"/>
        <v>1108.2852</v>
      </c>
      <c r="P220" s="16">
        <f t="shared" si="11"/>
        <v>6941.3652000000002</v>
      </c>
    </row>
    <row r="221" spans="1:16" x14ac:dyDescent="0.2">
      <c r="A221" s="5" t="s">
        <v>17</v>
      </c>
      <c r="B221" s="5" t="s">
        <v>9</v>
      </c>
      <c r="C221" s="5" t="s">
        <v>13</v>
      </c>
      <c r="D221" s="5" t="s">
        <v>7</v>
      </c>
      <c r="E221" s="15">
        <v>9110</v>
      </c>
      <c r="F221" s="16">
        <v>47.27</v>
      </c>
      <c r="G221" s="14" t="s">
        <v>11</v>
      </c>
      <c r="I221" s="14">
        <v>0.24</v>
      </c>
      <c r="J221" s="17">
        <v>4</v>
      </c>
      <c r="K221" s="5" t="s">
        <v>14</v>
      </c>
      <c r="L221" s="17" t="str">
        <f>VLOOKUP(I221,Güteklasse!$B$4:$C$8,2)</f>
        <v>A</v>
      </c>
      <c r="M221" s="5" t="str">
        <f>VLOOKUP(K221,Händleradressen!$B$3:$E$6,4,0)</f>
        <v>München</v>
      </c>
      <c r="N221" s="16">
        <f t="shared" si="9"/>
        <v>430629.7</v>
      </c>
      <c r="O221" s="16">
        <f t="shared" si="10"/>
        <v>81819.642999999996</v>
      </c>
      <c r="P221" s="16">
        <f t="shared" si="11"/>
        <v>512449.34299999999</v>
      </c>
    </row>
    <row r="222" spans="1:16" x14ac:dyDescent="0.2">
      <c r="A222" s="5" t="s">
        <v>17</v>
      </c>
      <c r="B222" s="5" t="s">
        <v>9</v>
      </c>
      <c r="C222" s="5" t="s">
        <v>10</v>
      </c>
      <c r="D222" s="5" t="s">
        <v>3</v>
      </c>
      <c r="E222" s="15">
        <v>695</v>
      </c>
      <c r="F222" s="16">
        <v>0.98</v>
      </c>
      <c r="G222" s="14" t="s">
        <v>11</v>
      </c>
      <c r="I222" s="14">
        <v>0.9</v>
      </c>
      <c r="J222" s="17">
        <v>2</v>
      </c>
      <c r="K222" s="5" t="s">
        <v>12</v>
      </c>
      <c r="L222" s="17" t="str">
        <f>VLOOKUP(I222,Güteklasse!$B$4:$C$8,2)</f>
        <v>D</v>
      </c>
      <c r="M222" s="5" t="str">
        <f>VLOOKUP(K222,Händleradressen!$B$3:$E$6,4,0)</f>
        <v>Hamburg</v>
      </c>
      <c r="N222" s="16">
        <f t="shared" si="9"/>
        <v>681.1</v>
      </c>
      <c r="O222" s="16">
        <f t="shared" si="10"/>
        <v>129.40899999999999</v>
      </c>
      <c r="P222" s="16">
        <f t="shared" si="11"/>
        <v>810.50900000000001</v>
      </c>
    </row>
    <row r="223" spans="1:16" x14ac:dyDescent="0.2">
      <c r="A223" s="5" t="s">
        <v>17</v>
      </c>
      <c r="B223" s="5" t="s">
        <v>1</v>
      </c>
      <c r="C223" s="5" t="s">
        <v>13</v>
      </c>
      <c r="D223" s="5" t="s">
        <v>7</v>
      </c>
      <c r="E223" s="15">
        <v>12</v>
      </c>
      <c r="F223" s="16">
        <v>50.34</v>
      </c>
      <c r="G223" s="14" t="s">
        <v>11</v>
      </c>
      <c r="I223" s="14">
        <v>0.77</v>
      </c>
      <c r="J223" s="17">
        <v>1</v>
      </c>
      <c r="K223" s="5" t="s">
        <v>4</v>
      </c>
      <c r="L223" s="17" t="str">
        <f>VLOOKUP(I223,Güteklasse!$B$4:$C$8,2)</f>
        <v>D</v>
      </c>
      <c r="M223" s="5" t="str">
        <f>VLOOKUP(K223,Händleradressen!$B$3:$E$6,4,0)</f>
        <v>Köln</v>
      </c>
      <c r="N223" s="16">
        <f t="shared" si="9"/>
        <v>604.08000000000004</v>
      </c>
      <c r="O223" s="16">
        <f t="shared" si="10"/>
        <v>114.77520000000001</v>
      </c>
      <c r="P223" s="16">
        <f t="shared" si="11"/>
        <v>718.85520000000008</v>
      </c>
    </row>
    <row r="224" spans="1:16" x14ac:dyDescent="0.2">
      <c r="A224" s="5" t="s">
        <v>17</v>
      </c>
      <c r="B224" s="5" t="s">
        <v>1</v>
      </c>
      <c r="C224" s="5" t="s">
        <v>16</v>
      </c>
      <c r="D224" s="5" t="s">
        <v>3</v>
      </c>
      <c r="E224" s="15">
        <v>106</v>
      </c>
      <c r="F224" s="16">
        <v>1</v>
      </c>
      <c r="G224" s="14" t="s">
        <v>11</v>
      </c>
      <c r="I224" s="14">
        <v>7.0000000000000007E-2</v>
      </c>
      <c r="J224" s="17">
        <v>4</v>
      </c>
      <c r="K224" s="5" t="s">
        <v>4</v>
      </c>
      <c r="L224" s="17" t="str">
        <f>VLOOKUP(I224,Güteklasse!$B$4:$C$8,2)</f>
        <v>A</v>
      </c>
      <c r="M224" s="5" t="str">
        <f>VLOOKUP(K224,Händleradressen!$B$3:$E$6,4,0)</f>
        <v>Köln</v>
      </c>
      <c r="N224" s="16">
        <f t="shared" si="9"/>
        <v>106</v>
      </c>
      <c r="O224" s="16">
        <f t="shared" si="10"/>
        <v>20.14</v>
      </c>
      <c r="P224" s="16">
        <f t="shared" si="11"/>
        <v>126.14</v>
      </c>
    </row>
    <row r="225" spans="1:16" x14ac:dyDescent="0.2">
      <c r="A225" s="5" t="s">
        <v>17</v>
      </c>
      <c r="B225" s="5" t="s">
        <v>1</v>
      </c>
      <c r="C225" s="5" t="s">
        <v>2</v>
      </c>
      <c r="D225" s="5" t="s">
        <v>7</v>
      </c>
      <c r="E225" s="15">
        <v>34</v>
      </c>
      <c r="F225" s="16">
        <v>45.16</v>
      </c>
      <c r="G225" s="14" t="s">
        <v>11</v>
      </c>
      <c r="I225" s="14">
        <v>0.18</v>
      </c>
      <c r="J225" s="17">
        <v>5</v>
      </c>
      <c r="K225" s="5" t="s">
        <v>8</v>
      </c>
      <c r="L225" s="17" t="str">
        <f>VLOOKUP(I225,Güteklasse!$B$4:$C$8,2)</f>
        <v>A</v>
      </c>
      <c r="M225" s="5" t="str">
        <f>VLOOKUP(K225,Händleradressen!$B$3:$E$6,4,0)</f>
        <v>Düsseldorf</v>
      </c>
      <c r="N225" s="16">
        <f t="shared" si="9"/>
        <v>1535.4399999999998</v>
      </c>
      <c r="O225" s="16">
        <f t="shared" si="10"/>
        <v>291.73359999999997</v>
      </c>
      <c r="P225" s="16">
        <f t="shared" si="11"/>
        <v>1827.1735999999999</v>
      </c>
    </row>
    <row r="226" spans="1:16" x14ac:dyDescent="0.2">
      <c r="A226" s="5" t="s">
        <v>17</v>
      </c>
      <c r="B226" s="5" t="s">
        <v>9</v>
      </c>
      <c r="C226" s="5" t="s">
        <v>6</v>
      </c>
      <c r="D226" s="5" t="s">
        <v>3</v>
      </c>
      <c r="E226" s="15">
        <v>575</v>
      </c>
      <c r="F226" s="16">
        <v>0.1</v>
      </c>
      <c r="G226" s="14" t="s">
        <v>11</v>
      </c>
      <c r="I226" s="14">
        <v>0.74</v>
      </c>
      <c r="J226" s="17">
        <v>4</v>
      </c>
      <c r="K226" s="5" t="s">
        <v>8</v>
      </c>
      <c r="L226" s="17" t="str">
        <f>VLOOKUP(I226,Güteklasse!$B$4:$C$8,2)</f>
        <v>D</v>
      </c>
      <c r="M226" s="5" t="str">
        <f>VLOOKUP(K226,Händleradressen!$B$3:$E$6,4,0)</f>
        <v>Düsseldorf</v>
      </c>
      <c r="N226" s="16">
        <f t="shared" si="9"/>
        <v>57.5</v>
      </c>
      <c r="O226" s="16">
        <f t="shared" si="10"/>
        <v>10.925000000000001</v>
      </c>
      <c r="P226" s="16">
        <f t="shared" si="11"/>
        <v>68.424999999999997</v>
      </c>
    </row>
    <row r="227" spans="1:16" x14ac:dyDescent="0.2">
      <c r="A227" s="5" t="s">
        <v>17</v>
      </c>
      <c r="B227" s="5" t="s">
        <v>9</v>
      </c>
      <c r="C227" s="5" t="s">
        <v>10</v>
      </c>
      <c r="D227" s="5" t="s">
        <v>3</v>
      </c>
      <c r="E227" s="15">
        <v>103</v>
      </c>
      <c r="F227" s="16">
        <v>0.8</v>
      </c>
      <c r="G227" s="14" t="s">
        <v>11</v>
      </c>
      <c r="I227" s="14">
        <v>0.59</v>
      </c>
      <c r="J227" s="17">
        <v>3</v>
      </c>
      <c r="K227" s="5" t="s">
        <v>14</v>
      </c>
      <c r="L227" s="17" t="str">
        <f>VLOOKUP(I227,Güteklasse!$B$4:$C$8,2)</f>
        <v>D</v>
      </c>
      <c r="M227" s="5" t="str">
        <f>VLOOKUP(K227,Händleradressen!$B$3:$E$6,4,0)</f>
        <v>München</v>
      </c>
      <c r="N227" s="16">
        <f t="shared" si="9"/>
        <v>82.4</v>
      </c>
      <c r="O227" s="16">
        <f t="shared" si="10"/>
        <v>15.656000000000001</v>
      </c>
      <c r="P227" s="16">
        <f t="shared" si="11"/>
        <v>98.056000000000012</v>
      </c>
    </row>
    <row r="228" spans="1:16" x14ac:dyDescent="0.2">
      <c r="A228" s="5" t="s">
        <v>17</v>
      </c>
      <c r="B228" s="5" t="s">
        <v>5</v>
      </c>
      <c r="C228" s="5" t="s">
        <v>13</v>
      </c>
      <c r="D228" s="5" t="s">
        <v>3</v>
      </c>
      <c r="E228" s="15">
        <v>284</v>
      </c>
      <c r="F228" s="16">
        <v>0.05</v>
      </c>
      <c r="G228" s="14" t="s">
        <v>11</v>
      </c>
      <c r="I228" s="14">
        <v>0.91</v>
      </c>
      <c r="J228" s="17">
        <v>2</v>
      </c>
      <c r="K228" s="5" t="s">
        <v>12</v>
      </c>
      <c r="L228" s="17" t="str">
        <f>VLOOKUP(I228,Güteklasse!$B$4:$C$8,2)</f>
        <v>E</v>
      </c>
      <c r="M228" s="5" t="str">
        <f>VLOOKUP(K228,Händleradressen!$B$3:$E$6,4,0)</f>
        <v>Hamburg</v>
      </c>
      <c r="N228" s="16">
        <f t="shared" si="9"/>
        <v>14.200000000000001</v>
      </c>
      <c r="O228" s="16">
        <f t="shared" si="10"/>
        <v>2.6980000000000004</v>
      </c>
      <c r="P228" s="16">
        <f t="shared" si="11"/>
        <v>16.898000000000003</v>
      </c>
    </row>
    <row r="229" spans="1:16" x14ac:dyDescent="0.2">
      <c r="A229" s="5" t="s">
        <v>17</v>
      </c>
      <c r="B229" s="5" t="s">
        <v>1</v>
      </c>
      <c r="C229" s="5" t="s">
        <v>2</v>
      </c>
      <c r="D229" s="5" t="s">
        <v>3</v>
      </c>
      <c r="E229" s="15">
        <v>296</v>
      </c>
      <c r="F229" s="16">
        <v>0.38</v>
      </c>
      <c r="I229" s="14">
        <v>0.03</v>
      </c>
      <c r="J229" s="17">
        <v>4</v>
      </c>
      <c r="K229" s="5" t="s">
        <v>12</v>
      </c>
      <c r="L229" s="17" t="str">
        <f>VLOOKUP(I229,Güteklasse!$B$4:$C$8,2)</f>
        <v>A</v>
      </c>
      <c r="M229" s="5" t="str">
        <f>VLOOKUP(K229,Händleradressen!$B$3:$E$6,4,0)</f>
        <v>Hamburg</v>
      </c>
      <c r="N229" s="16">
        <f t="shared" si="9"/>
        <v>112.48</v>
      </c>
      <c r="O229" s="16">
        <f t="shared" si="10"/>
        <v>21.371200000000002</v>
      </c>
      <c r="P229" s="16">
        <f t="shared" si="11"/>
        <v>133.85120000000001</v>
      </c>
    </row>
    <row r="230" spans="1:16" x14ac:dyDescent="0.2">
      <c r="A230" s="5" t="s">
        <v>17</v>
      </c>
      <c r="B230" s="5" t="s">
        <v>5</v>
      </c>
      <c r="C230" s="5" t="s">
        <v>6</v>
      </c>
      <c r="D230" s="5" t="s">
        <v>7</v>
      </c>
      <c r="E230" s="15">
        <v>15</v>
      </c>
      <c r="F230" s="16">
        <v>54.49</v>
      </c>
      <c r="G230" s="14" t="s">
        <v>11</v>
      </c>
      <c r="H230" s="14" t="s">
        <v>11</v>
      </c>
      <c r="I230" s="14">
        <v>0.34</v>
      </c>
      <c r="J230" s="17">
        <v>3</v>
      </c>
      <c r="K230" s="5" t="s">
        <v>8</v>
      </c>
      <c r="L230" s="17" t="str">
        <f>VLOOKUP(I230,Güteklasse!$B$4:$C$8,2)</f>
        <v>B</v>
      </c>
      <c r="M230" s="5" t="str">
        <f>VLOOKUP(K230,Händleradressen!$B$3:$E$6,4,0)</f>
        <v>Düsseldorf</v>
      </c>
      <c r="N230" s="16">
        <f t="shared" si="9"/>
        <v>817.35</v>
      </c>
      <c r="O230" s="16">
        <f t="shared" si="10"/>
        <v>155.29650000000001</v>
      </c>
      <c r="P230" s="16">
        <f t="shared" si="11"/>
        <v>972.64650000000006</v>
      </c>
    </row>
    <row r="231" spans="1:16" x14ac:dyDescent="0.2">
      <c r="A231" s="5" t="s">
        <v>17</v>
      </c>
      <c r="B231" s="5" t="s">
        <v>9</v>
      </c>
      <c r="C231" s="5" t="s">
        <v>16</v>
      </c>
      <c r="D231" s="5" t="s">
        <v>7</v>
      </c>
      <c r="E231" s="15">
        <v>49</v>
      </c>
      <c r="F231" s="16">
        <v>49.01</v>
      </c>
      <c r="G231" s="14" t="s">
        <v>11</v>
      </c>
      <c r="I231" s="14">
        <v>0.59</v>
      </c>
      <c r="J231" s="17">
        <v>1</v>
      </c>
      <c r="K231" s="5" t="s">
        <v>12</v>
      </c>
      <c r="L231" s="17" t="str">
        <f>VLOOKUP(I231,Güteklasse!$B$4:$C$8,2)</f>
        <v>D</v>
      </c>
      <c r="M231" s="5" t="str">
        <f>VLOOKUP(K231,Händleradressen!$B$3:$E$6,4,0)</f>
        <v>Hamburg</v>
      </c>
      <c r="N231" s="16">
        <f t="shared" si="9"/>
        <v>2401.4899999999998</v>
      </c>
      <c r="O231" s="16">
        <f t="shared" si="10"/>
        <v>456.28309999999999</v>
      </c>
      <c r="P231" s="16">
        <f t="shared" si="11"/>
        <v>2857.7730999999999</v>
      </c>
    </row>
    <row r="232" spans="1:16" x14ac:dyDescent="0.2">
      <c r="A232" s="5" t="s">
        <v>17</v>
      </c>
      <c r="B232" s="5" t="s">
        <v>9</v>
      </c>
      <c r="C232" s="5" t="s">
        <v>13</v>
      </c>
      <c r="D232" s="5" t="s">
        <v>7</v>
      </c>
      <c r="E232" s="15">
        <v>14</v>
      </c>
      <c r="F232" s="16">
        <v>46.6</v>
      </c>
      <c r="G232" s="14" t="s">
        <v>11</v>
      </c>
      <c r="H232" s="14" t="s">
        <v>11</v>
      </c>
      <c r="I232" s="14">
        <v>0.72</v>
      </c>
      <c r="J232" s="17">
        <v>3</v>
      </c>
      <c r="K232" s="5" t="s">
        <v>4</v>
      </c>
      <c r="L232" s="17" t="str">
        <f>VLOOKUP(I232,Güteklasse!$B$4:$C$8,2)</f>
        <v>D</v>
      </c>
      <c r="M232" s="5" t="str">
        <f>VLOOKUP(K232,Händleradressen!$B$3:$E$6,4,0)</f>
        <v>Köln</v>
      </c>
      <c r="N232" s="16">
        <f t="shared" si="9"/>
        <v>652.4</v>
      </c>
      <c r="O232" s="16">
        <f t="shared" si="10"/>
        <v>123.956</v>
      </c>
      <c r="P232" s="16">
        <f t="shared" si="11"/>
        <v>776.35599999999999</v>
      </c>
    </row>
    <row r="233" spans="1:16" x14ac:dyDescent="0.2">
      <c r="A233" s="5" t="s">
        <v>17</v>
      </c>
      <c r="B233" s="5" t="s">
        <v>5</v>
      </c>
      <c r="C233" s="5" t="s">
        <v>2</v>
      </c>
      <c r="D233" s="5" t="s">
        <v>7</v>
      </c>
      <c r="E233" s="15">
        <v>8</v>
      </c>
      <c r="F233" s="16">
        <v>51.47</v>
      </c>
      <c r="G233" s="14" t="s">
        <v>11</v>
      </c>
      <c r="H233" s="14" t="s">
        <v>11</v>
      </c>
      <c r="I233" s="14">
        <v>0.35</v>
      </c>
      <c r="J233" s="17">
        <v>2</v>
      </c>
      <c r="K233" s="5" t="s">
        <v>8</v>
      </c>
      <c r="L233" s="17" t="str">
        <f>VLOOKUP(I233,Güteklasse!$B$4:$C$8,2)</f>
        <v>B</v>
      </c>
      <c r="M233" s="5" t="str">
        <f>VLOOKUP(K233,Händleradressen!$B$3:$E$6,4,0)</f>
        <v>Düsseldorf</v>
      </c>
      <c r="N233" s="16">
        <f t="shared" si="9"/>
        <v>411.76</v>
      </c>
      <c r="O233" s="16">
        <f t="shared" si="10"/>
        <v>78.234399999999994</v>
      </c>
      <c r="P233" s="16">
        <f t="shared" si="11"/>
        <v>489.99439999999998</v>
      </c>
    </row>
    <row r="234" spans="1:16" x14ac:dyDescent="0.2">
      <c r="A234" s="5" t="s">
        <v>17</v>
      </c>
      <c r="B234" s="5" t="s">
        <v>5</v>
      </c>
      <c r="C234" s="5" t="s">
        <v>6</v>
      </c>
      <c r="D234" s="5" t="s">
        <v>7</v>
      </c>
      <c r="E234" s="15">
        <v>21</v>
      </c>
      <c r="F234" s="16">
        <v>49.13</v>
      </c>
      <c r="I234" s="14">
        <v>0.33</v>
      </c>
      <c r="J234" s="17">
        <v>4</v>
      </c>
      <c r="K234" s="5" t="s">
        <v>8</v>
      </c>
      <c r="L234" s="17" t="str">
        <f>VLOOKUP(I234,Güteklasse!$B$4:$C$8,2)</f>
        <v>A</v>
      </c>
      <c r="M234" s="5" t="str">
        <f>VLOOKUP(K234,Händleradressen!$B$3:$E$6,4,0)</f>
        <v>Düsseldorf</v>
      </c>
      <c r="N234" s="16">
        <f t="shared" si="9"/>
        <v>1031.73</v>
      </c>
      <c r="O234" s="16">
        <f t="shared" si="10"/>
        <v>196.02870000000001</v>
      </c>
      <c r="P234" s="16">
        <f t="shared" si="11"/>
        <v>1227.7587000000001</v>
      </c>
    </row>
    <row r="235" spans="1:16" x14ac:dyDescent="0.2">
      <c r="A235" s="5" t="s">
        <v>17</v>
      </c>
      <c r="B235" s="5" t="s">
        <v>9</v>
      </c>
      <c r="C235" s="5" t="s">
        <v>16</v>
      </c>
      <c r="D235" s="5" t="s">
        <v>7</v>
      </c>
      <c r="E235" s="15">
        <v>36</v>
      </c>
      <c r="F235" s="16">
        <v>48.26</v>
      </c>
      <c r="G235" s="14" t="s">
        <v>11</v>
      </c>
      <c r="I235" s="14">
        <v>0.97</v>
      </c>
      <c r="J235" s="17">
        <v>2</v>
      </c>
      <c r="K235" s="5" t="s">
        <v>4</v>
      </c>
      <c r="L235" s="17" t="str">
        <f>VLOOKUP(I235,Güteklasse!$B$4:$C$8,2)</f>
        <v>E</v>
      </c>
      <c r="M235" s="5" t="str">
        <f>VLOOKUP(K235,Händleradressen!$B$3:$E$6,4,0)</f>
        <v>Köln</v>
      </c>
      <c r="N235" s="16">
        <f t="shared" si="9"/>
        <v>1737.36</v>
      </c>
      <c r="O235" s="16">
        <f t="shared" si="10"/>
        <v>330.09839999999997</v>
      </c>
      <c r="P235" s="16">
        <f t="shared" si="11"/>
        <v>2067.4584</v>
      </c>
    </row>
    <row r="236" spans="1:16" x14ac:dyDescent="0.2">
      <c r="A236" s="5" t="s">
        <v>17</v>
      </c>
      <c r="B236" s="5" t="s">
        <v>9</v>
      </c>
      <c r="C236" s="5" t="s">
        <v>13</v>
      </c>
      <c r="D236" s="5" t="s">
        <v>7</v>
      </c>
      <c r="E236" s="15">
        <v>32</v>
      </c>
      <c r="F236" s="16">
        <v>47.08</v>
      </c>
      <c r="G236" s="14" t="s">
        <v>11</v>
      </c>
      <c r="I236" s="14">
        <v>0.78</v>
      </c>
      <c r="J236" s="17">
        <v>1</v>
      </c>
      <c r="K236" s="5" t="s">
        <v>12</v>
      </c>
      <c r="L236" s="17" t="str">
        <f>VLOOKUP(I236,Güteklasse!$B$4:$C$8,2)</f>
        <v>D</v>
      </c>
      <c r="M236" s="5" t="str">
        <f>VLOOKUP(K236,Händleradressen!$B$3:$E$6,4,0)</f>
        <v>Hamburg</v>
      </c>
      <c r="N236" s="16">
        <f t="shared" si="9"/>
        <v>1506.56</v>
      </c>
      <c r="O236" s="16">
        <f t="shared" si="10"/>
        <v>286.24639999999999</v>
      </c>
      <c r="P236" s="16">
        <f t="shared" si="11"/>
        <v>1792.8063999999999</v>
      </c>
    </row>
    <row r="237" spans="1:16" x14ac:dyDescent="0.2">
      <c r="A237" s="5" t="s">
        <v>17</v>
      </c>
      <c r="B237" s="5" t="s">
        <v>9</v>
      </c>
      <c r="C237" s="5" t="s">
        <v>10</v>
      </c>
      <c r="D237" s="5" t="s">
        <v>7</v>
      </c>
      <c r="E237" s="15">
        <v>9</v>
      </c>
      <c r="F237" s="16">
        <v>50.83</v>
      </c>
      <c r="G237" s="14" t="s">
        <v>11</v>
      </c>
      <c r="H237" s="14" t="s">
        <v>11</v>
      </c>
      <c r="I237" s="14">
        <v>0.91</v>
      </c>
      <c r="J237" s="17">
        <v>4</v>
      </c>
      <c r="K237" s="5" t="s">
        <v>14</v>
      </c>
      <c r="L237" s="17" t="str">
        <f>VLOOKUP(I237,Güteklasse!$B$4:$C$8,2)</f>
        <v>E</v>
      </c>
      <c r="M237" s="5" t="str">
        <f>VLOOKUP(K237,Händleradressen!$B$3:$E$6,4,0)</f>
        <v>München</v>
      </c>
      <c r="N237" s="16">
        <f t="shared" si="9"/>
        <v>457.46999999999997</v>
      </c>
      <c r="O237" s="16">
        <f t="shared" si="10"/>
        <v>86.919299999999993</v>
      </c>
      <c r="P237" s="16">
        <f t="shared" si="11"/>
        <v>544.38929999999993</v>
      </c>
    </row>
    <row r="238" spans="1:16" x14ac:dyDescent="0.2">
      <c r="A238" s="5" t="s">
        <v>17</v>
      </c>
      <c r="B238" s="5" t="s">
        <v>15</v>
      </c>
      <c r="C238" s="5" t="s">
        <v>13</v>
      </c>
      <c r="D238" s="5" t="s">
        <v>7</v>
      </c>
      <c r="E238" s="15">
        <v>4</v>
      </c>
      <c r="F238" s="16">
        <v>49.58</v>
      </c>
      <c r="G238" s="14" t="s">
        <v>11</v>
      </c>
      <c r="H238" s="14" t="s">
        <v>11</v>
      </c>
      <c r="I238" s="14">
        <v>0.76</v>
      </c>
      <c r="J238" s="17">
        <v>5</v>
      </c>
      <c r="K238" s="5" t="s">
        <v>14</v>
      </c>
      <c r="L238" s="17" t="str">
        <f>VLOOKUP(I238,Güteklasse!$B$4:$C$8,2)</f>
        <v>D</v>
      </c>
      <c r="M238" s="5" t="str">
        <f>VLOOKUP(K238,Händleradressen!$B$3:$E$6,4,0)</f>
        <v>München</v>
      </c>
      <c r="N238" s="16">
        <f t="shared" si="9"/>
        <v>198.32</v>
      </c>
      <c r="O238" s="16">
        <f t="shared" si="10"/>
        <v>37.680799999999998</v>
      </c>
      <c r="P238" s="16">
        <f t="shared" si="11"/>
        <v>236.0008</v>
      </c>
    </row>
    <row r="239" spans="1:16" x14ac:dyDescent="0.2">
      <c r="A239" s="5" t="s">
        <v>17</v>
      </c>
      <c r="B239" s="5" t="s">
        <v>9</v>
      </c>
      <c r="C239" s="5" t="s">
        <v>13</v>
      </c>
      <c r="D239" s="5" t="s">
        <v>7</v>
      </c>
      <c r="E239" s="15">
        <v>45</v>
      </c>
      <c r="F239" s="16">
        <v>47.61</v>
      </c>
      <c r="G239" s="14" t="s">
        <v>11</v>
      </c>
      <c r="I239" s="14">
        <v>0.66</v>
      </c>
      <c r="J239" s="17">
        <v>4</v>
      </c>
      <c r="K239" s="5" t="s">
        <v>4</v>
      </c>
      <c r="L239" s="17" t="str">
        <f>VLOOKUP(I239,Güteklasse!$B$4:$C$8,2)</f>
        <v>D</v>
      </c>
      <c r="M239" s="5" t="str">
        <f>VLOOKUP(K239,Händleradressen!$B$3:$E$6,4,0)</f>
        <v>Köln</v>
      </c>
      <c r="N239" s="16">
        <f t="shared" si="9"/>
        <v>2142.4499999999998</v>
      </c>
      <c r="O239" s="16">
        <f t="shared" si="10"/>
        <v>407.06549999999999</v>
      </c>
      <c r="P239" s="16">
        <f t="shared" si="11"/>
        <v>2549.5155</v>
      </c>
    </row>
    <row r="240" spans="1:16" x14ac:dyDescent="0.2">
      <c r="A240" s="5" t="s">
        <v>17</v>
      </c>
      <c r="B240" s="5" t="s">
        <v>5</v>
      </c>
      <c r="C240" s="5" t="s">
        <v>2</v>
      </c>
      <c r="D240" s="5" t="s">
        <v>7</v>
      </c>
      <c r="E240" s="15">
        <v>39</v>
      </c>
      <c r="F240" s="16">
        <v>48.79</v>
      </c>
      <c r="G240" s="14" t="s">
        <v>11</v>
      </c>
      <c r="H240" s="14" t="s">
        <v>11</v>
      </c>
      <c r="I240" s="14">
        <v>0.04</v>
      </c>
      <c r="J240" s="17">
        <v>3</v>
      </c>
      <c r="K240" s="5" t="s">
        <v>8</v>
      </c>
      <c r="L240" s="17" t="str">
        <f>VLOOKUP(I240,Güteklasse!$B$4:$C$8,2)</f>
        <v>A</v>
      </c>
      <c r="M240" s="5" t="str">
        <f>VLOOKUP(K240,Händleradressen!$B$3:$E$6,4,0)</f>
        <v>Düsseldorf</v>
      </c>
      <c r="N240" s="16">
        <f t="shared" si="9"/>
        <v>1902.81</v>
      </c>
      <c r="O240" s="16">
        <f t="shared" si="10"/>
        <v>361.53390000000002</v>
      </c>
      <c r="P240" s="16">
        <f t="shared" si="11"/>
        <v>2264.3438999999998</v>
      </c>
    </row>
    <row r="241" spans="1:16" x14ac:dyDescent="0.2">
      <c r="A241" s="5" t="s">
        <v>17</v>
      </c>
      <c r="B241" s="5" t="s">
        <v>5</v>
      </c>
      <c r="C241" s="5" t="s">
        <v>6</v>
      </c>
      <c r="D241" s="5" t="s">
        <v>3</v>
      </c>
      <c r="E241" s="15">
        <v>290</v>
      </c>
      <c r="F241" s="16">
        <v>0.92</v>
      </c>
      <c r="G241" s="14" t="s">
        <v>11</v>
      </c>
      <c r="I241" s="14">
        <v>0.35</v>
      </c>
      <c r="J241" s="17">
        <v>2</v>
      </c>
      <c r="K241" s="5" t="s">
        <v>12</v>
      </c>
      <c r="L241" s="17" t="str">
        <f>VLOOKUP(I241,Güteklasse!$B$4:$C$8,2)</f>
        <v>B</v>
      </c>
      <c r="M241" s="5" t="str">
        <f>VLOOKUP(K241,Händleradressen!$B$3:$E$6,4,0)</f>
        <v>Hamburg</v>
      </c>
      <c r="N241" s="16">
        <f t="shared" si="9"/>
        <v>266.8</v>
      </c>
      <c r="O241" s="16">
        <f t="shared" si="10"/>
        <v>50.692</v>
      </c>
      <c r="P241" s="16">
        <f t="shared" si="11"/>
        <v>317.49200000000002</v>
      </c>
    </row>
    <row r="242" spans="1:16" x14ac:dyDescent="0.2">
      <c r="A242" s="5" t="s">
        <v>17</v>
      </c>
      <c r="B242" s="5" t="s">
        <v>9</v>
      </c>
      <c r="C242" s="5" t="s">
        <v>10</v>
      </c>
      <c r="D242" s="5" t="s">
        <v>3</v>
      </c>
      <c r="E242" s="15">
        <v>632</v>
      </c>
      <c r="F242" s="16">
        <v>0.63</v>
      </c>
      <c r="G242" s="14" t="s">
        <v>11</v>
      </c>
      <c r="I242" s="14">
        <v>0.96</v>
      </c>
      <c r="J242" s="17">
        <v>4</v>
      </c>
      <c r="K242" s="5" t="s">
        <v>14</v>
      </c>
      <c r="L242" s="17" t="str">
        <f>VLOOKUP(I242,Güteklasse!$B$4:$C$8,2)</f>
        <v>E</v>
      </c>
      <c r="M242" s="5" t="str">
        <f>VLOOKUP(K242,Händleradressen!$B$3:$E$6,4,0)</f>
        <v>München</v>
      </c>
      <c r="N242" s="16">
        <f t="shared" si="9"/>
        <v>398.16</v>
      </c>
      <c r="O242" s="16">
        <f t="shared" si="10"/>
        <v>75.650400000000005</v>
      </c>
      <c r="P242" s="16">
        <f t="shared" si="11"/>
        <v>473.81040000000002</v>
      </c>
    </row>
    <row r="243" spans="1:16" x14ac:dyDescent="0.2">
      <c r="A243" s="5" t="s">
        <v>17</v>
      </c>
      <c r="B243" s="5" t="s">
        <v>9</v>
      </c>
      <c r="C243" s="5" t="s">
        <v>16</v>
      </c>
      <c r="D243" s="5" t="s">
        <v>3</v>
      </c>
      <c r="E243" s="15">
        <v>428</v>
      </c>
      <c r="F243" s="16">
        <v>0.1</v>
      </c>
      <c r="G243" s="14" t="s">
        <v>11</v>
      </c>
      <c r="I243" s="14">
        <v>0.71</v>
      </c>
      <c r="J243" s="17">
        <v>3</v>
      </c>
      <c r="K243" s="5" t="s">
        <v>4</v>
      </c>
      <c r="L243" s="17" t="str">
        <f>VLOOKUP(I243,Güteklasse!$B$4:$C$8,2)</f>
        <v>D</v>
      </c>
      <c r="M243" s="5" t="str">
        <f>VLOOKUP(K243,Händleradressen!$B$3:$E$6,4,0)</f>
        <v>Köln</v>
      </c>
      <c r="N243" s="16">
        <f t="shared" si="9"/>
        <v>42.800000000000004</v>
      </c>
      <c r="O243" s="16">
        <f t="shared" si="10"/>
        <v>8.1320000000000014</v>
      </c>
      <c r="P243" s="16">
        <f t="shared" si="11"/>
        <v>50.932000000000002</v>
      </c>
    </row>
    <row r="244" spans="1:16" x14ac:dyDescent="0.2">
      <c r="A244" s="5" t="s">
        <v>17</v>
      </c>
      <c r="B244" s="5" t="s">
        <v>9</v>
      </c>
      <c r="C244" s="5" t="s">
        <v>2</v>
      </c>
      <c r="D244" s="5" t="s">
        <v>7</v>
      </c>
      <c r="E244" s="15">
        <v>28</v>
      </c>
      <c r="F244" s="16">
        <v>51.94</v>
      </c>
      <c r="G244" s="14" t="s">
        <v>11</v>
      </c>
      <c r="H244" s="14" t="s">
        <v>11</v>
      </c>
      <c r="I244" s="14">
        <v>0.2</v>
      </c>
      <c r="J244" s="17">
        <v>1</v>
      </c>
      <c r="K244" s="5" t="s">
        <v>4</v>
      </c>
      <c r="L244" s="17" t="str">
        <f>VLOOKUP(I244,Güteklasse!$B$4:$C$8,2)</f>
        <v>A</v>
      </c>
      <c r="M244" s="5" t="str">
        <f>VLOOKUP(K244,Händleradressen!$B$3:$E$6,4,0)</f>
        <v>Köln</v>
      </c>
      <c r="N244" s="16">
        <f t="shared" si="9"/>
        <v>1454.32</v>
      </c>
      <c r="O244" s="16">
        <f t="shared" si="10"/>
        <v>276.32079999999996</v>
      </c>
      <c r="P244" s="16">
        <f t="shared" si="11"/>
        <v>1730.6407999999999</v>
      </c>
    </row>
    <row r="245" spans="1:16" x14ac:dyDescent="0.2">
      <c r="A245" s="5" t="s">
        <v>17</v>
      </c>
      <c r="B245" s="5" t="s">
        <v>9</v>
      </c>
      <c r="C245" s="5" t="s">
        <v>6</v>
      </c>
      <c r="D245" s="5" t="s">
        <v>7</v>
      </c>
      <c r="E245" s="15">
        <v>46</v>
      </c>
      <c r="F245" s="16">
        <v>53.35</v>
      </c>
      <c r="G245" s="14" t="s">
        <v>11</v>
      </c>
      <c r="H245" s="14" t="s">
        <v>11</v>
      </c>
      <c r="I245" s="14">
        <v>0.2</v>
      </c>
      <c r="J245" s="17">
        <v>3</v>
      </c>
      <c r="K245" s="5" t="s">
        <v>8</v>
      </c>
      <c r="L245" s="17" t="str">
        <f>VLOOKUP(I245,Güteklasse!$B$4:$C$8,2)</f>
        <v>A</v>
      </c>
      <c r="M245" s="5" t="str">
        <f>VLOOKUP(K245,Händleradressen!$B$3:$E$6,4,0)</f>
        <v>Düsseldorf</v>
      </c>
      <c r="N245" s="16">
        <f t="shared" si="9"/>
        <v>2454.1</v>
      </c>
      <c r="O245" s="16">
        <f t="shared" si="10"/>
        <v>466.279</v>
      </c>
      <c r="P245" s="16">
        <f t="shared" si="11"/>
        <v>2920.3789999999999</v>
      </c>
    </row>
    <row r="246" spans="1:16" x14ac:dyDescent="0.2">
      <c r="A246" s="5" t="s">
        <v>17</v>
      </c>
      <c r="B246" s="5" t="s">
        <v>9</v>
      </c>
      <c r="C246" s="5" t="s">
        <v>10</v>
      </c>
      <c r="D246" s="5" t="s">
        <v>3</v>
      </c>
      <c r="E246" s="15">
        <v>23</v>
      </c>
      <c r="F246" s="16">
        <v>0.54</v>
      </c>
      <c r="G246" s="14" t="s">
        <v>11</v>
      </c>
      <c r="I246" s="14">
        <v>0.71</v>
      </c>
      <c r="J246" s="17">
        <v>2</v>
      </c>
      <c r="K246" s="5" t="s">
        <v>8</v>
      </c>
      <c r="L246" s="17" t="str">
        <f>VLOOKUP(I246,Güteklasse!$B$4:$C$8,2)</f>
        <v>D</v>
      </c>
      <c r="M246" s="5" t="str">
        <f>VLOOKUP(K246,Händleradressen!$B$3:$E$6,4,0)</f>
        <v>Düsseldorf</v>
      </c>
      <c r="N246" s="16">
        <f t="shared" si="9"/>
        <v>12.420000000000002</v>
      </c>
      <c r="O246" s="16">
        <f t="shared" si="10"/>
        <v>2.3598000000000003</v>
      </c>
      <c r="P246" s="16">
        <f t="shared" si="11"/>
        <v>14.779800000000002</v>
      </c>
    </row>
    <row r="247" spans="1:16" x14ac:dyDescent="0.2">
      <c r="A247" s="5" t="s">
        <v>17</v>
      </c>
      <c r="B247" s="5" t="s">
        <v>9</v>
      </c>
      <c r="C247" s="5" t="s">
        <v>13</v>
      </c>
      <c r="D247" s="5" t="s">
        <v>7</v>
      </c>
      <c r="E247" s="15">
        <v>46</v>
      </c>
      <c r="F247" s="16">
        <v>49.3</v>
      </c>
      <c r="G247" s="14" t="s">
        <v>11</v>
      </c>
      <c r="I247" s="14">
        <v>0.83</v>
      </c>
      <c r="J247" s="17">
        <v>4</v>
      </c>
      <c r="K247" s="5" t="s">
        <v>12</v>
      </c>
      <c r="L247" s="17" t="str">
        <f>VLOOKUP(I247,Güteklasse!$B$4:$C$8,2)</f>
        <v>D</v>
      </c>
      <c r="M247" s="5" t="str">
        <f>VLOOKUP(K247,Händleradressen!$B$3:$E$6,4,0)</f>
        <v>Hamburg</v>
      </c>
      <c r="N247" s="16">
        <f t="shared" si="9"/>
        <v>2267.7999999999997</v>
      </c>
      <c r="O247" s="16">
        <f t="shared" si="10"/>
        <v>430.88199999999995</v>
      </c>
      <c r="P247" s="16">
        <f t="shared" si="11"/>
        <v>2698.6819999999998</v>
      </c>
    </row>
    <row r="248" spans="1:16" x14ac:dyDescent="0.2">
      <c r="A248" s="5" t="s">
        <v>17</v>
      </c>
      <c r="B248" s="5" t="s">
        <v>9</v>
      </c>
      <c r="C248" s="5" t="s">
        <v>2</v>
      </c>
      <c r="D248" s="5" t="s">
        <v>3</v>
      </c>
      <c r="E248" s="15">
        <v>678</v>
      </c>
      <c r="F248" s="16">
        <v>0.5</v>
      </c>
      <c r="G248" s="14" t="s">
        <v>11</v>
      </c>
      <c r="I248" s="14">
        <v>0.92</v>
      </c>
      <c r="J248" s="17">
        <v>2</v>
      </c>
      <c r="K248" s="5" t="s">
        <v>4</v>
      </c>
      <c r="L248" s="17" t="str">
        <f>VLOOKUP(I248,Güteklasse!$B$4:$C$8,2)</f>
        <v>E</v>
      </c>
      <c r="M248" s="5" t="str">
        <f>VLOOKUP(K248,Händleradressen!$B$3:$E$6,4,0)</f>
        <v>Köln</v>
      </c>
      <c r="N248" s="16">
        <f t="shared" si="9"/>
        <v>339</v>
      </c>
      <c r="O248" s="16">
        <f t="shared" si="10"/>
        <v>64.41</v>
      </c>
      <c r="P248" s="16">
        <f t="shared" si="11"/>
        <v>403.40999999999997</v>
      </c>
    </row>
    <row r="249" spans="1:16" x14ac:dyDescent="0.2">
      <c r="A249" s="5" t="s">
        <v>17</v>
      </c>
      <c r="B249" s="5" t="s">
        <v>9</v>
      </c>
      <c r="C249" s="5" t="s">
        <v>6</v>
      </c>
      <c r="D249" s="5" t="s">
        <v>7</v>
      </c>
      <c r="E249" s="15">
        <v>26</v>
      </c>
      <c r="F249" s="16">
        <v>49.63</v>
      </c>
      <c r="G249" s="14" t="s">
        <v>11</v>
      </c>
      <c r="H249" s="14" t="s">
        <v>11</v>
      </c>
      <c r="I249" s="14">
        <v>0.01</v>
      </c>
      <c r="J249" s="17">
        <v>1</v>
      </c>
      <c r="K249" s="5" t="s">
        <v>12</v>
      </c>
      <c r="L249" s="17" t="str">
        <f>VLOOKUP(I249,Güteklasse!$B$4:$C$8,2)</f>
        <v>A</v>
      </c>
      <c r="M249" s="5" t="str">
        <f>VLOOKUP(K249,Händleradressen!$B$3:$E$6,4,0)</f>
        <v>Hamburg</v>
      </c>
      <c r="N249" s="16">
        <f t="shared" si="9"/>
        <v>1290.3800000000001</v>
      </c>
      <c r="O249" s="16">
        <f t="shared" si="10"/>
        <v>245.17220000000003</v>
      </c>
      <c r="P249" s="16">
        <f t="shared" si="11"/>
        <v>1535.5522000000001</v>
      </c>
    </row>
    <row r="250" spans="1:16" x14ac:dyDescent="0.2">
      <c r="A250" s="5" t="s">
        <v>17</v>
      </c>
      <c r="B250" s="5" t="s">
        <v>15</v>
      </c>
      <c r="C250" s="5" t="s">
        <v>16</v>
      </c>
      <c r="D250" s="5" t="s">
        <v>7</v>
      </c>
      <c r="E250" s="15">
        <v>18</v>
      </c>
      <c r="F250" s="16">
        <v>49.05</v>
      </c>
      <c r="G250" s="14" t="s">
        <v>11</v>
      </c>
      <c r="I250" s="14">
        <v>0.63</v>
      </c>
      <c r="J250" s="17">
        <v>4</v>
      </c>
      <c r="K250" s="5" t="s">
        <v>4</v>
      </c>
      <c r="L250" s="17" t="str">
        <f>VLOOKUP(I250,Güteklasse!$B$4:$C$8,2)</f>
        <v>D</v>
      </c>
      <c r="M250" s="5" t="str">
        <f>VLOOKUP(K250,Händleradressen!$B$3:$E$6,4,0)</f>
        <v>Köln</v>
      </c>
      <c r="N250" s="16">
        <f t="shared" si="9"/>
        <v>882.9</v>
      </c>
      <c r="O250" s="16">
        <f t="shared" si="10"/>
        <v>167.751</v>
      </c>
      <c r="P250" s="16">
        <f t="shared" si="11"/>
        <v>1050.6510000000001</v>
      </c>
    </row>
    <row r="251" spans="1:16" x14ac:dyDescent="0.2">
      <c r="A251" s="5" t="s">
        <v>17</v>
      </c>
      <c r="B251" s="5" t="s">
        <v>15</v>
      </c>
      <c r="C251" s="5" t="s">
        <v>2</v>
      </c>
      <c r="D251" s="5" t="s">
        <v>3</v>
      </c>
      <c r="E251" s="15">
        <v>270</v>
      </c>
      <c r="F251" s="16">
        <v>0.06</v>
      </c>
      <c r="G251" s="14" t="s">
        <v>11</v>
      </c>
      <c r="I251" s="14">
        <v>0.25</v>
      </c>
      <c r="J251" s="17">
        <v>5</v>
      </c>
      <c r="K251" s="5" t="s">
        <v>8</v>
      </c>
      <c r="L251" s="17" t="str">
        <f>VLOOKUP(I251,Güteklasse!$B$4:$C$8,2)</f>
        <v>A</v>
      </c>
      <c r="M251" s="5" t="str">
        <f>VLOOKUP(K251,Händleradressen!$B$3:$E$6,4,0)</f>
        <v>Düsseldorf</v>
      </c>
      <c r="N251" s="16">
        <f t="shared" si="9"/>
        <v>16.2</v>
      </c>
      <c r="O251" s="16">
        <f t="shared" si="10"/>
        <v>3.0779999999999998</v>
      </c>
      <c r="P251" s="16">
        <f t="shared" si="11"/>
        <v>19.277999999999999</v>
      </c>
    </row>
    <row r="252" spans="1:16" x14ac:dyDescent="0.2">
      <c r="A252" s="5" t="s">
        <v>17</v>
      </c>
      <c r="B252" s="5" t="s">
        <v>15</v>
      </c>
      <c r="C252" s="5" t="s">
        <v>6</v>
      </c>
      <c r="D252" s="5" t="s">
        <v>3</v>
      </c>
      <c r="E252" s="15">
        <v>244</v>
      </c>
      <c r="F252" s="16">
        <v>0.98</v>
      </c>
      <c r="I252" s="14">
        <v>0.36</v>
      </c>
      <c r="J252" s="17">
        <v>4</v>
      </c>
      <c r="K252" s="5" t="s">
        <v>12</v>
      </c>
      <c r="L252" s="17" t="str">
        <f>VLOOKUP(I252,Güteklasse!$B$4:$C$8,2)</f>
        <v>B</v>
      </c>
      <c r="M252" s="5" t="str">
        <f>VLOOKUP(K252,Händleradressen!$B$3:$E$6,4,0)</f>
        <v>Hamburg</v>
      </c>
      <c r="N252" s="16">
        <f t="shared" si="9"/>
        <v>239.12</v>
      </c>
      <c r="O252" s="16">
        <f t="shared" si="10"/>
        <v>45.4328</v>
      </c>
      <c r="P252" s="16">
        <f t="shared" si="11"/>
        <v>284.55279999999999</v>
      </c>
    </row>
    <row r="253" spans="1:16" x14ac:dyDescent="0.2">
      <c r="A253" s="5" t="s">
        <v>17</v>
      </c>
      <c r="B253" s="5" t="s">
        <v>9</v>
      </c>
      <c r="C253" s="5" t="s">
        <v>10</v>
      </c>
      <c r="D253" s="5" t="s">
        <v>3</v>
      </c>
      <c r="E253" s="15">
        <v>61</v>
      </c>
      <c r="F253" s="16">
        <v>0.39</v>
      </c>
      <c r="G253" s="14" t="s">
        <v>11</v>
      </c>
      <c r="I253" s="14">
        <v>0.86</v>
      </c>
      <c r="J253" s="17">
        <v>3</v>
      </c>
      <c r="K253" s="5" t="s">
        <v>4</v>
      </c>
      <c r="L253" s="17" t="str">
        <f>VLOOKUP(I253,Güteklasse!$B$4:$C$8,2)</f>
        <v>D</v>
      </c>
      <c r="M253" s="5" t="str">
        <f>VLOOKUP(K253,Händleradressen!$B$3:$E$6,4,0)</f>
        <v>Köln</v>
      </c>
      <c r="N253" s="16">
        <f t="shared" si="9"/>
        <v>23.79</v>
      </c>
      <c r="O253" s="16">
        <f t="shared" si="10"/>
        <v>4.5201000000000002</v>
      </c>
      <c r="P253" s="16">
        <f t="shared" si="11"/>
        <v>28.310099999999998</v>
      </c>
    </row>
    <row r="254" spans="1:16" x14ac:dyDescent="0.2">
      <c r="A254" s="5" t="s">
        <v>17</v>
      </c>
      <c r="B254" s="5" t="s">
        <v>9</v>
      </c>
      <c r="C254" s="5" t="s">
        <v>13</v>
      </c>
      <c r="D254" s="5" t="s">
        <v>7</v>
      </c>
      <c r="E254" s="15">
        <v>18</v>
      </c>
      <c r="F254" s="16">
        <v>49.9</v>
      </c>
      <c r="G254" s="14" t="s">
        <v>11</v>
      </c>
      <c r="I254" s="14">
        <v>0.82</v>
      </c>
      <c r="J254" s="17">
        <v>2</v>
      </c>
      <c r="K254" s="5" t="s">
        <v>14</v>
      </c>
      <c r="L254" s="17" t="str">
        <f>VLOOKUP(I254,Güteklasse!$B$4:$C$8,2)</f>
        <v>D</v>
      </c>
      <c r="M254" s="5" t="str">
        <f>VLOOKUP(K254,Händleradressen!$B$3:$E$6,4,0)</f>
        <v>München</v>
      </c>
      <c r="N254" s="16">
        <f t="shared" si="9"/>
        <v>898.19999999999993</v>
      </c>
      <c r="O254" s="16">
        <f t="shared" si="10"/>
        <v>170.65799999999999</v>
      </c>
      <c r="P254" s="16">
        <f t="shared" si="11"/>
        <v>1068.8579999999999</v>
      </c>
    </row>
    <row r="255" spans="1:16" x14ac:dyDescent="0.2">
      <c r="A255" s="5" t="s">
        <v>17</v>
      </c>
      <c r="B255" s="5" t="s">
        <v>9</v>
      </c>
      <c r="C255" s="5" t="s">
        <v>2</v>
      </c>
      <c r="D255" s="5" t="s">
        <v>3</v>
      </c>
      <c r="E255" s="15">
        <v>156</v>
      </c>
      <c r="F255" s="16">
        <v>0.47</v>
      </c>
      <c r="I255" s="14">
        <v>0.75</v>
      </c>
      <c r="J255" s="17">
        <v>4</v>
      </c>
      <c r="K255" s="5" t="s">
        <v>14</v>
      </c>
      <c r="L255" s="17" t="str">
        <f>VLOOKUP(I255,Güteklasse!$B$4:$C$8,2)</f>
        <v>D</v>
      </c>
      <c r="M255" s="5" t="str">
        <f>VLOOKUP(K255,Händleradressen!$B$3:$E$6,4,0)</f>
        <v>München</v>
      </c>
      <c r="N255" s="16">
        <f t="shared" si="9"/>
        <v>73.319999999999993</v>
      </c>
      <c r="O255" s="16">
        <f t="shared" si="10"/>
        <v>13.9308</v>
      </c>
      <c r="P255" s="16">
        <f t="shared" si="11"/>
        <v>87.250799999999998</v>
      </c>
    </row>
    <row r="256" spans="1:16" x14ac:dyDescent="0.2">
      <c r="A256" s="5" t="s">
        <v>17</v>
      </c>
      <c r="B256" s="5" t="s">
        <v>9</v>
      </c>
      <c r="C256" s="5" t="s">
        <v>6</v>
      </c>
      <c r="D256" s="5" t="s">
        <v>3</v>
      </c>
      <c r="E256" s="15">
        <v>257</v>
      </c>
      <c r="F256" s="16">
        <v>0.63</v>
      </c>
      <c r="G256" s="14" t="s">
        <v>11</v>
      </c>
      <c r="I256" s="14">
        <v>0.95</v>
      </c>
      <c r="J256" s="17">
        <v>3</v>
      </c>
      <c r="K256" s="5" t="s">
        <v>12</v>
      </c>
      <c r="L256" s="17" t="str">
        <f>VLOOKUP(I256,Güteklasse!$B$4:$C$8,2)</f>
        <v>E</v>
      </c>
      <c r="M256" s="5" t="str">
        <f>VLOOKUP(K256,Händleradressen!$B$3:$E$6,4,0)</f>
        <v>Hamburg</v>
      </c>
      <c r="N256" s="16">
        <f t="shared" si="9"/>
        <v>161.91</v>
      </c>
      <c r="O256" s="16">
        <f t="shared" si="10"/>
        <v>30.762899999999998</v>
      </c>
      <c r="P256" s="16">
        <f t="shared" si="11"/>
        <v>192.6729</v>
      </c>
    </row>
    <row r="257" spans="1:16" x14ac:dyDescent="0.2">
      <c r="A257" s="5" t="s">
        <v>17</v>
      </c>
      <c r="B257" s="5" t="s">
        <v>5</v>
      </c>
      <c r="C257" s="5" t="s">
        <v>16</v>
      </c>
      <c r="D257" s="5" t="s">
        <v>3</v>
      </c>
      <c r="E257" s="15">
        <v>542</v>
      </c>
      <c r="F257" s="16">
        <v>0.16</v>
      </c>
      <c r="I257" s="14">
        <v>0.04</v>
      </c>
      <c r="J257" s="17">
        <v>1</v>
      </c>
      <c r="K257" s="5" t="s">
        <v>4</v>
      </c>
      <c r="L257" s="17" t="str">
        <f>VLOOKUP(I257,Güteklasse!$B$4:$C$8,2)</f>
        <v>A</v>
      </c>
      <c r="M257" s="5" t="str">
        <f>VLOOKUP(K257,Händleradressen!$B$3:$E$6,4,0)</f>
        <v>Köln</v>
      </c>
      <c r="N257" s="16">
        <f t="shared" si="9"/>
        <v>86.72</v>
      </c>
      <c r="O257" s="16">
        <f t="shared" si="10"/>
        <v>16.476800000000001</v>
      </c>
      <c r="P257" s="16">
        <f t="shared" si="11"/>
        <v>103.1968</v>
      </c>
    </row>
    <row r="258" spans="1:16" x14ac:dyDescent="0.2">
      <c r="A258" s="5" t="s">
        <v>17</v>
      </c>
      <c r="B258" s="5" t="s">
        <v>9</v>
      </c>
      <c r="C258" s="5" t="s">
        <v>13</v>
      </c>
      <c r="D258" s="5" t="s">
        <v>7</v>
      </c>
      <c r="E258" s="15">
        <v>47</v>
      </c>
      <c r="F258" s="16">
        <v>51.54</v>
      </c>
      <c r="G258" s="14" t="s">
        <v>11</v>
      </c>
      <c r="H258" s="14" t="s">
        <v>11</v>
      </c>
      <c r="I258" s="14">
        <v>0.71</v>
      </c>
      <c r="J258" s="17">
        <v>3</v>
      </c>
      <c r="K258" s="5" t="s">
        <v>4</v>
      </c>
      <c r="L258" s="17" t="str">
        <f>VLOOKUP(I258,Güteklasse!$B$4:$C$8,2)</f>
        <v>D</v>
      </c>
      <c r="M258" s="5" t="str">
        <f>VLOOKUP(K258,Händleradressen!$B$3:$E$6,4,0)</f>
        <v>Köln</v>
      </c>
      <c r="N258" s="16">
        <f t="shared" si="9"/>
        <v>2422.38</v>
      </c>
      <c r="O258" s="16">
        <f t="shared" si="10"/>
        <v>460.25220000000002</v>
      </c>
      <c r="P258" s="16">
        <f t="shared" si="11"/>
        <v>2882.6322</v>
      </c>
    </row>
    <row r="259" spans="1:16" x14ac:dyDescent="0.2">
      <c r="A259" s="5" t="s">
        <v>17</v>
      </c>
      <c r="B259" s="5" t="s">
        <v>15</v>
      </c>
      <c r="C259" s="5" t="s">
        <v>2</v>
      </c>
      <c r="D259" s="5" t="s">
        <v>3</v>
      </c>
      <c r="E259" s="15">
        <v>506</v>
      </c>
      <c r="F259" s="16">
        <v>0.39</v>
      </c>
      <c r="G259" s="14" t="s">
        <v>11</v>
      </c>
      <c r="I259" s="14">
        <v>0.05</v>
      </c>
      <c r="J259" s="17">
        <v>2</v>
      </c>
      <c r="K259" s="5" t="s">
        <v>8</v>
      </c>
      <c r="L259" s="17" t="str">
        <f>VLOOKUP(I259,Güteklasse!$B$4:$C$8,2)</f>
        <v>A</v>
      </c>
      <c r="M259" s="5" t="str">
        <f>VLOOKUP(K259,Händleradressen!$B$3:$E$6,4,0)</f>
        <v>Düsseldorf</v>
      </c>
      <c r="N259" s="16">
        <f t="shared" ref="N259:N322" si="12">E259*F259</f>
        <v>197.34</v>
      </c>
      <c r="O259" s="16">
        <f t="shared" ref="O259:O322" si="13">N259*$N$1</f>
        <v>37.494599999999998</v>
      </c>
      <c r="P259" s="16">
        <f t="shared" ref="P259:P322" si="14">N259+O259</f>
        <v>234.83459999999999</v>
      </c>
    </row>
    <row r="260" spans="1:16" x14ac:dyDescent="0.2">
      <c r="A260" s="5" t="s">
        <v>17</v>
      </c>
      <c r="B260" s="5" t="s">
        <v>15</v>
      </c>
      <c r="C260" s="5" t="s">
        <v>6</v>
      </c>
      <c r="D260" s="5" t="s">
        <v>3</v>
      </c>
      <c r="E260" s="15">
        <v>107</v>
      </c>
      <c r="F260" s="16">
        <v>0.78</v>
      </c>
      <c r="G260" s="14" t="s">
        <v>11</v>
      </c>
      <c r="I260" s="14">
        <v>0.39</v>
      </c>
      <c r="J260" s="17">
        <v>4</v>
      </c>
      <c r="K260" s="5" t="s">
        <v>8</v>
      </c>
      <c r="L260" s="17" t="str">
        <f>VLOOKUP(I260,Güteklasse!$B$4:$C$8,2)</f>
        <v>B</v>
      </c>
      <c r="M260" s="5" t="str">
        <f>VLOOKUP(K260,Händleradressen!$B$3:$E$6,4,0)</f>
        <v>Düsseldorf</v>
      </c>
      <c r="N260" s="16">
        <f t="shared" si="12"/>
        <v>83.460000000000008</v>
      </c>
      <c r="O260" s="16">
        <f t="shared" si="13"/>
        <v>15.857400000000002</v>
      </c>
      <c r="P260" s="16">
        <f t="shared" si="14"/>
        <v>99.317400000000006</v>
      </c>
    </row>
    <row r="261" spans="1:16" x14ac:dyDescent="0.2">
      <c r="A261" s="5" t="s">
        <v>17</v>
      </c>
      <c r="B261" s="5" t="s">
        <v>5</v>
      </c>
      <c r="C261" s="5" t="s">
        <v>16</v>
      </c>
      <c r="D261" s="5" t="s">
        <v>7</v>
      </c>
      <c r="E261" s="15">
        <v>23</v>
      </c>
      <c r="F261" s="16">
        <v>52.54</v>
      </c>
      <c r="G261" s="14" t="s">
        <v>11</v>
      </c>
      <c r="H261" s="14" t="s">
        <v>11</v>
      </c>
      <c r="I261" s="14">
        <v>0.99</v>
      </c>
      <c r="J261" s="17">
        <v>2</v>
      </c>
      <c r="K261" s="5" t="s">
        <v>14</v>
      </c>
      <c r="L261" s="17" t="str">
        <f>VLOOKUP(I261,Güteklasse!$B$4:$C$8,2)</f>
        <v>E</v>
      </c>
      <c r="M261" s="5" t="str">
        <f>VLOOKUP(K261,Händleradressen!$B$3:$E$6,4,0)</f>
        <v>München</v>
      </c>
      <c r="N261" s="16">
        <f t="shared" si="12"/>
        <v>1208.42</v>
      </c>
      <c r="O261" s="16">
        <f t="shared" si="13"/>
        <v>229.59980000000002</v>
      </c>
      <c r="P261" s="16">
        <f t="shared" si="14"/>
        <v>1438.0198</v>
      </c>
    </row>
    <row r="262" spans="1:16" x14ac:dyDescent="0.2">
      <c r="A262" s="5" t="s">
        <v>17</v>
      </c>
      <c r="B262" s="5" t="s">
        <v>1</v>
      </c>
      <c r="C262" s="5" t="s">
        <v>13</v>
      </c>
      <c r="D262" s="5" t="s">
        <v>3</v>
      </c>
      <c r="E262" s="15">
        <v>596</v>
      </c>
      <c r="F262" s="16">
        <v>0.83</v>
      </c>
      <c r="G262" s="14" t="s">
        <v>11</v>
      </c>
      <c r="I262" s="14">
        <v>0.27</v>
      </c>
      <c r="J262" s="17">
        <v>1</v>
      </c>
      <c r="K262" s="5" t="s">
        <v>12</v>
      </c>
      <c r="L262" s="17" t="str">
        <f>VLOOKUP(I262,Güteklasse!$B$4:$C$8,2)</f>
        <v>A</v>
      </c>
      <c r="M262" s="5" t="str">
        <f>VLOOKUP(K262,Händleradressen!$B$3:$E$6,4,0)</f>
        <v>Hamburg</v>
      </c>
      <c r="N262" s="16">
        <f t="shared" si="12"/>
        <v>494.67999999999995</v>
      </c>
      <c r="O262" s="16">
        <f t="shared" si="13"/>
        <v>93.989199999999997</v>
      </c>
      <c r="P262" s="16">
        <f t="shared" si="14"/>
        <v>588.66919999999993</v>
      </c>
    </row>
    <row r="263" spans="1:16" x14ac:dyDescent="0.2">
      <c r="A263" s="5" t="s">
        <v>17</v>
      </c>
      <c r="B263" s="5" t="s">
        <v>9</v>
      </c>
      <c r="C263" s="5" t="s">
        <v>10</v>
      </c>
      <c r="D263" s="5" t="s">
        <v>7</v>
      </c>
      <c r="E263" s="15">
        <v>1</v>
      </c>
      <c r="F263" s="16">
        <v>47.1</v>
      </c>
      <c r="H263" s="14" t="s">
        <v>11</v>
      </c>
      <c r="I263" s="14">
        <v>0.32</v>
      </c>
      <c r="J263" s="17">
        <v>4</v>
      </c>
      <c r="K263" s="5" t="s">
        <v>12</v>
      </c>
      <c r="L263" s="17" t="str">
        <f>VLOOKUP(I263,Güteklasse!$B$4:$C$8,2)</f>
        <v>A</v>
      </c>
      <c r="M263" s="5" t="str">
        <f>VLOOKUP(K263,Händleradressen!$B$3:$E$6,4,0)</f>
        <v>Hamburg</v>
      </c>
      <c r="N263" s="16">
        <f t="shared" si="12"/>
        <v>47.1</v>
      </c>
      <c r="O263" s="16">
        <f t="shared" si="13"/>
        <v>8.9489999999999998</v>
      </c>
      <c r="P263" s="16">
        <f t="shared" si="14"/>
        <v>56.048999999999999</v>
      </c>
    </row>
    <row r="264" spans="1:16" x14ac:dyDescent="0.2">
      <c r="A264" s="5" t="s">
        <v>17</v>
      </c>
      <c r="B264" s="5" t="s">
        <v>9</v>
      </c>
      <c r="C264" s="5" t="s">
        <v>13</v>
      </c>
      <c r="D264" s="5" t="s">
        <v>7</v>
      </c>
      <c r="E264" s="15">
        <v>4</v>
      </c>
      <c r="F264" s="16">
        <v>46.05</v>
      </c>
      <c r="G264" s="14" t="s">
        <v>11</v>
      </c>
      <c r="H264" s="14" t="s">
        <v>11</v>
      </c>
      <c r="I264" s="14">
        <v>0.92</v>
      </c>
      <c r="J264" s="17">
        <v>5</v>
      </c>
      <c r="K264" s="5" t="s">
        <v>8</v>
      </c>
      <c r="L264" s="17" t="str">
        <f>VLOOKUP(I264,Güteklasse!$B$4:$C$8,2)</f>
        <v>E</v>
      </c>
      <c r="M264" s="5" t="str">
        <f>VLOOKUP(K264,Händleradressen!$B$3:$E$6,4,0)</f>
        <v>Düsseldorf</v>
      </c>
      <c r="N264" s="16">
        <f t="shared" si="12"/>
        <v>184.2</v>
      </c>
      <c r="O264" s="16">
        <f t="shared" si="13"/>
        <v>34.997999999999998</v>
      </c>
      <c r="P264" s="16">
        <f t="shared" si="14"/>
        <v>219.19799999999998</v>
      </c>
    </row>
    <row r="265" spans="1:16" x14ac:dyDescent="0.2">
      <c r="A265" s="5" t="s">
        <v>17</v>
      </c>
      <c r="B265" s="5" t="s">
        <v>5</v>
      </c>
      <c r="C265" s="5" t="s">
        <v>16</v>
      </c>
      <c r="D265" s="5" t="s">
        <v>3</v>
      </c>
      <c r="E265" s="15">
        <v>332</v>
      </c>
      <c r="F265" s="16">
        <v>0.13</v>
      </c>
      <c r="G265" s="14" t="s">
        <v>11</v>
      </c>
      <c r="I265" s="14">
        <v>0.54</v>
      </c>
      <c r="J265" s="17">
        <v>4</v>
      </c>
      <c r="K265" s="5" t="s">
        <v>12</v>
      </c>
      <c r="L265" s="17" t="str">
        <f>VLOOKUP(I265,Güteklasse!$B$4:$C$8,2)</f>
        <v>C</v>
      </c>
      <c r="M265" s="5" t="str">
        <f>VLOOKUP(K265,Händleradressen!$B$3:$E$6,4,0)</f>
        <v>Hamburg</v>
      </c>
      <c r="N265" s="16">
        <f t="shared" si="12"/>
        <v>43.160000000000004</v>
      </c>
      <c r="O265" s="16">
        <f t="shared" si="13"/>
        <v>8.2004000000000001</v>
      </c>
      <c r="P265" s="16">
        <f t="shared" si="14"/>
        <v>51.360400000000006</v>
      </c>
    </row>
    <row r="266" spans="1:16" x14ac:dyDescent="0.2">
      <c r="A266" s="5" t="s">
        <v>17</v>
      </c>
      <c r="B266" s="5" t="s">
        <v>9</v>
      </c>
      <c r="C266" s="5" t="s">
        <v>2</v>
      </c>
      <c r="D266" s="5" t="s">
        <v>3</v>
      </c>
      <c r="E266" s="15">
        <v>0</v>
      </c>
      <c r="F266" s="16">
        <v>0.54</v>
      </c>
      <c r="G266" s="14" t="s">
        <v>11</v>
      </c>
      <c r="I266" s="14">
        <v>0.36</v>
      </c>
      <c r="J266" s="17">
        <v>3</v>
      </c>
      <c r="K266" s="5" t="s">
        <v>4</v>
      </c>
      <c r="L266" s="17" t="str">
        <f>VLOOKUP(I266,Güteklasse!$B$4:$C$8,2)</f>
        <v>B</v>
      </c>
      <c r="M266" s="5" t="str">
        <f>VLOOKUP(K266,Händleradressen!$B$3:$E$6,4,0)</f>
        <v>Köln</v>
      </c>
      <c r="N266" s="16">
        <f t="shared" si="12"/>
        <v>0</v>
      </c>
      <c r="O266" s="16">
        <f t="shared" si="13"/>
        <v>0</v>
      </c>
      <c r="P266" s="16">
        <f t="shared" si="14"/>
        <v>0</v>
      </c>
    </row>
    <row r="267" spans="1:16" x14ac:dyDescent="0.2">
      <c r="A267" s="5" t="s">
        <v>17</v>
      </c>
      <c r="B267" s="5" t="s">
        <v>9</v>
      </c>
      <c r="C267" s="5" t="s">
        <v>6</v>
      </c>
      <c r="D267" s="5" t="s">
        <v>7</v>
      </c>
      <c r="E267" s="15">
        <v>33</v>
      </c>
      <c r="F267" s="16">
        <v>50.44</v>
      </c>
      <c r="G267" s="14" t="s">
        <v>11</v>
      </c>
      <c r="H267" s="14" t="s">
        <v>11</v>
      </c>
      <c r="I267" s="14">
        <v>0.08</v>
      </c>
      <c r="J267" s="17">
        <v>2</v>
      </c>
      <c r="K267" s="5" t="s">
        <v>8</v>
      </c>
      <c r="L267" s="17" t="str">
        <f>VLOOKUP(I267,Güteklasse!$B$4:$C$8,2)</f>
        <v>A</v>
      </c>
      <c r="M267" s="5" t="str">
        <f>VLOOKUP(K267,Händleradressen!$B$3:$E$6,4,0)</f>
        <v>Düsseldorf</v>
      </c>
      <c r="N267" s="16">
        <f t="shared" si="12"/>
        <v>1664.52</v>
      </c>
      <c r="O267" s="16">
        <f t="shared" si="13"/>
        <v>316.25880000000001</v>
      </c>
      <c r="P267" s="16">
        <f t="shared" si="14"/>
        <v>1980.7788</v>
      </c>
    </row>
    <row r="268" spans="1:16" x14ac:dyDescent="0.2">
      <c r="A268" s="5" t="s">
        <v>17</v>
      </c>
      <c r="B268" s="5" t="s">
        <v>9</v>
      </c>
      <c r="C268" s="5" t="s">
        <v>10</v>
      </c>
      <c r="D268" s="5" t="s">
        <v>3</v>
      </c>
      <c r="E268" s="15">
        <v>827</v>
      </c>
      <c r="F268" s="16">
        <v>0.08</v>
      </c>
      <c r="G268" s="14" t="s">
        <v>11</v>
      </c>
      <c r="I268" s="14">
        <v>0.87</v>
      </c>
      <c r="J268" s="17">
        <v>4</v>
      </c>
      <c r="K268" s="5" t="s">
        <v>8</v>
      </c>
      <c r="L268" s="17" t="str">
        <f>VLOOKUP(I268,Güteklasse!$B$4:$C$8,2)</f>
        <v>D</v>
      </c>
      <c r="M268" s="5" t="str">
        <f>VLOOKUP(K268,Händleradressen!$B$3:$E$6,4,0)</f>
        <v>Düsseldorf</v>
      </c>
      <c r="N268" s="16">
        <f t="shared" si="12"/>
        <v>66.16</v>
      </c>
      <c r="O268" s="16">
        <f t="shared" si="13"/>
        <v>12.570399999999999</v>
      </c>
      <c r="P268" s="16">
        <f t="shared" si="14"/>
        <v>78.730400000000003</v>
      </c>
    </row>
    <row r="269" spans="1:16" x14ac:dyDescent="0.2">
      <c r="A269" s="5" t="s">
        <v>17</v>
      </c>
      <c r="B269" s="5" t="s">
        <v>15</v>
      </c>
      <c r="C269" s="5" t="s">
        <v>13</v>
      </c>
      <c r="D269" s="5" t="s">
        <v>7</v>
      </c>
      <c r="E269" s="15">
        <v>10</v>
      </c>
      <c r="F269" s="16">
        <v>51.79</v>
      </c>
      <c r="G269" s="14" t="s">
        <v>11</v>
      </c>
      <c r="I269" s="14">
        <v>0.34</v>
      </c>
      <c r="J269" s="17">
        <v>3</v>
      </c>
      <c r="K269" s="5" t="s">
        <v>4</v>
      </c>
      <c r="L269" s="17" t="str">
        <f>VLOOKUP(I269,Güteklasse!$B$4:$C$8,2)</f>
        <v>B</v>
      </c>
      <c r="M269" s="5" t="str">
        <f>VLOOKUP(K269,Händleradressen!$B$3:$E$6,4,0)</f>
        <v>Köln</v>
      </c>
      <c r="N269" s="16">
        <f t="shared" si="12"/>
        <v>517.9</v>
      </c>
      <c r="O269" s="16">
        <f t="shared" si="13"/>
        <v>98.400999999999996</v>
      </c>
      <c r="P269" s="16">
        <f t="shared" si="14"/>
        <v>616.30099999999993</v>
      </c>
    </row>
    <row r="270" spans="1:16" x14ac:dyDescent="0.2">
      <c r="A270" s="5" t="s">
        <v>17</v>
      </c>
      <c r="B270" s="5" t="s">
        <v>5</v>
      </c>
      <c r="C270" s="5" t="s">
        <v>2</v>
      </c>
      <c r="D270" s="5" t="s">
        <v>7</v>
      </c>
      <c r="E270" s="15">
        <v>23</v>
      </c>
      <c r="F270" s="16">
        <v>48.57</v>
      </c>
      <c r="G270" s="14" t="s">
        <v>11</v>
      </c>
      <c r="H270" s="14" t="s">
        <v>11</v>
      </c>
      <c r="I270" s="14">
        <v>0.36</v>
      </c>
      <c r="J270" s="17">
        <v>1</v>
      </c>
      <c r="K270" s="5" t="s">
        <v>12</v>
      </c>
      <c r="L270" s="17" t="str">
        <f>VLOOKUP(I270,Güteklasse!$B$4:$C$8,2)</f>
        <v>B</v>
      </c>
      <c r="M270" s="5" t="str">
        <f>VLOOKUP(K270,Händleradressen!$B$3:$E$6,4,0)</f>
        <v>Hamburg</v>
      </c>
      <c r="N270" s="16">
        <f t="shared" si="12"/>
        <v>1117.1099999999999</v>
      </c>
      <c r="O270" s="16">
        <f t="shared" si="13"/>
        <v>212.25089999999997</v>
      </c>
      <c r="P270" s="16">
        <f t="shared" si="14"/>
        <v>1329.3608999999999</v>
      </c>
    </row>
    <row r="271" spans="1:16" x14ac:dyDescent="0.2">
      <c r="A271" s="5" t="s">
        <v>17</v>
      </c>
      <c r="B271" s="5" t="s">
        <v>9</v>
      </c>
      <c r="C271" s="5" t="s">
        <v>6</v>
      </c>
      <c r="D271" s="5" t="s">
        <v>7</v>
      </c>
      <c r="E271" s="15">
        <v>7</v>
      </c>
      <c r="F271" s="16">
        <v>52.04</v>
      </c>
      <c r="G271" s="14" t="s">
        <v>11</v>
      </c>
      <c r="H271" s="14" t="s">
        <v>11</v>
      </c>
      <c r="I271" s="14">
        <v>0.21</v>
      </c>
      <c r="J271" s="17">
        <v>3</v>
      </c>
      <c r="K271" s="5" t="s">
        <v>14</v>
      </c>
      <c r="L271" s="17" t="str">
        <f>VLOOKUP(I271,Güteklasse!$B$4:$C$8,2)</f>
        <v>A</v>
      </c>
      <c r="M271" s="5" t="str">
        <f>VLOOKUP(K271,Händleradressen!$B$3:$E$6,4,0)</f>
        <v>München</v>
      </c>
      <c r="N271" s="16">
        <f t="shared" si="12"/>
        <v>364.28</v>
      </c>
      <c r="O271" s="16">
        <f t="shared" si="13"/>
        <v>69.213200000000001</v>
      </c>
      <c r="P271" s="16">
        <f t="shared" si="14"/>
        <v>433.4932</v>
      </c>
    </row>
    <row r="272" spans="1:16" x14ac:dyDescent="0.2">
      <c r="A272" s="5" t="s">
        <v>17</v>
      </c>
      <c r="B272" s="5" t="s">
        <v>5</v>
      </c>
      <c r="C272" s="5" t="s">
        <v>16</v>
      </c>
      <c r="D272" s="5" t="s">
        <v>7</v>
      </c>
      <c r="E272" s="15">
        <v>46</v>
      </c>
      <c r="F272" s="16">
        <v>50.3</v>
      </c>
      <c r="G272" s="14" t="s">
        <v>11</v>
      </c>
      <c r="I272" s="14">
        <v>0.35</v>
      </c>
      <c r="J272" s="17">
        <v>2</v>
      </c>
      <c r="K272" s="5" t="s">
        <v>14</v>
      </c>
      <c r="L272" s="17" t="str">
        <f>VLOOKUP(I272,Güteklasse!$B$4:$C$8,2)</f>
        <v>B</v>
      </c>
      <c r="M272" s="5" t="str">
        <f>VLOOKUP(K272,Händleradressen!$B$3:$E$6,4,0)</f>
        <v>München</v>
      </c>
      <c r="N272" s="16">
        <f t="shared" si="12"/>
        <v>2313.7999999999997</v>
      </c>
      <c r="O272" s="16">
        <f t="shared" si="13"/>
        <v>439.62199999999996</v>
      </c>
      <c r="P272" s="16">
        <f t="shared" si="14"/>
        <v>2753.4219999999996</v>
      </c>
    </row>
    <row r="273" spans="1:16" x14ac:dyDescent="0.2">
      <c r="A273" s="5" t="s">
        <v>17</v>
      </c>
      <c r="B273" s="5" t="s">
        <v>5</v>
      </c>
      <c r="C273" s="5" t="s">
        <v>13</v>
      </c>
      <c r="D273" s="5" t="s">
        <v>7</v>
      </c>
      <c r="E273" s="15">
        <v>4</v>
      </c>
      <c r="F273" s="16">
        <v>52.58</v>
      </c>
      <c r="G273" s="14" t="s">
        <v>11</v>
      </c>
      <c r="H273" s="14" t="s">
        <v>11</v>
      </c>
      <c r="I273" s="14">
        <v>0.53</v>
      </c>
      <c r="J273" s="17">
        <v>4</v>
      </c>
      <c r="K273" s="5" t="s">
        <v>4</v>
      </c>
      <c r="L273" s="17" t="str">
        <f>VLOOKUP(I273,Güteklasse!$B$4:$C$8,2)</f>
        <v>C</v>
      </c>
      <c r="M273" s="5" t="str">
        <f>VLOOKUP(K273,Händleradressen!$B$3:$E$6,4,0)</f>
        <v>Köln</v>
      </c>
      <c r="N273" s="16">
        <f t="shared" si="12"/>
        <v>210.32</v>
      </c>
      <c r="O273" s="16">
        <f t="shared" si="13"/>
        <v>39.960799999999999</v>
      </c>
      <c r="P273" s="16">
        <f t="shared" si="14"/>
        <v>250.2808</v>
      </c>
    </row>
    <row r="274" spans="1:16" x14ac:dyDescent="0.2">
      <c r="A274" s="5" t="s">
        <v>17</v>
      </c>
      <c r="B274" s="5" t="s">
        <v>9</v>
      </c>
      <c r="C274" s="5" t="s">
        <v>2</v>
      </c>
      <c r="D274" s="5" t="s">
        <v>3</v>
      </c>
      <c r="E274" s="15">
        <v>402</v>
      </c>
      <c r="F274" s="16">
        <v>0.46</v>
      </c>
      <c r="G274" s="14" t="s">
        <v>11</v>
      </c>
      <c r="I274" s="14">
        <v>0.09</v>
      </c>
      <c r="J274" s="17">
        <v>2</v>
      </c>
      <c r="K274" s="5" t="s">
        <v>8</v>
      </c>
      <c r="L274" s="17" t="str">
        <f>VLOOKUP(I274,Güteklasse!$B$4:$C$8,2)</f>
        <v>A</v>
      </c>
      <c r="M274" s="5" t="str">
        <f>VLOOKUP(K274,Händleradressen!$B$3:$E$6,4,0)</f>
        <v>Düsseldorf</v>
      </c>
      <c r="N274" s="16">
        <f t="shared" si="12"/>
        <v>184.92000000000002</v>
      </c>
      <c r="O274" s="16">
        <f t="shared" si="13"/>
        <v>35.134800000000006</v>
      </c>
      <c r="P274" s="16">
        <f t="shared" si="14"/>
        <v>220.05480000000003</v>
      </c>
    </row>
    <row r="275" spans="1:16" x14ac:dyDescent="0.2">
      <c r="A275" s="5" t="s">
        <v>17</v>
      </c>
      <c r="B275" s="5" t="s">
        <v>5</v>
      </c>
      <c r="C275" s="5" t="s">
        <v>6</v>
      </c>
      <c r="D275" s="5" t="s">
        <v>3</v>
      </c>
      <c r="E275" s="15">
        <v>492</v>
      </c>
      <c r="F275" s="16">
        <v>0.21</v>
      </c>
      <c r="G275" s="14" t="s">
        <v>11</v>
      </c>
      <c r="I275" s="14">
        <v>0.32</v>
      </c>
      <c r="J275" s="17">
        <v>1</v>
      </c>
      <c r="K275" s="5" t="s">
        <v>12</v>
      </c>
      <c r="L275" s="17" t="str">
        <f>VLOOKUP(I275,Güteklasse!$B$4:$C$8,2)</f>
        <v>A</v>
      </c>
      <c r="M275" s="5" t="str">
        <f>VLOOKUP(K275,Händleradressen!$B$3:$E$6,4,0)</f>
        <v>Hamburg</v>
      </c>
      <c r="N275" s="16">
        <f t="shared" si="12"/>
        <v>103.32</v>
      </c>
      <c r="O275" s="16">
        <f t="shared" si="13"/>
        <v>19.630800000000001</v>
      </c>
      <c r="P275" s="16">
        <f t="shared" si="14"/>
        <v>122.95079999999999</v>
      </c>
    </row>
    <row r="276" spans="1:16" x14ac:dyDescent="0.2">
      <c r="A276" s="5" t="s">
        <v>17</v>
      </c>
      <c r="B276" s="5" t="s">
        <v>5</v>
      </c>
      <c r="C276" s="5" t="s">
        <v>16</v>
      </c>
      <c r="D276" s="5" t="s">
        <v>3</v>
      </c>
      <c r="E276" s="15">
        <v>330</v>
      </c>
      <c r="F276" s="16">
        <v>0.1</v>
      </c>
      <c r="G276" s="14" t="s">
        <v>11</v>
      </c>
      <c r="I276" s="14">
        <v>0.35</v>
      </c>
      <c r="J276" s="17">
        <v>4</v>
      </c>
      <c r="K276" s="5" t="s">
        <v>14</v>
      </c>
      <c r="L276" s="17" t="str">
        <f>VLOOKUP(I276,Güteklasse!$B$4:$C$8,2)</f>
        <v>B</v>
      </c>
      <c r="M276" s="5" t="str">
        <f>VLOOKUP(K276,Händleradressen!$B$3:$E$6,4,0)</f>
        <v>München</v>
      </c>
      <c r="N276" s="16">
        <f t="shared" si="12"/>
        <v>33</v>
      </c>
      <c r="O276" s="16">
        <f t="shared" si="13"/>
        <v>6.2700000000000005</v>
      </c>
      <c r="P276" s="16">
        <f t="shared" si="14"/>
        <v>39.270000000000003</v>
      </c>
    </row>
    <row r="277" spans="1:16" x14ac:dyDescent="0.2">
      <c r="A277" s="5" t="s">
        <v>17</v>
      </c>
      <c r="B277" s="5" t="s">
        <v>5</v>
      </c>
      <c r="C277" s="5" t="s">
        <v>13</v>
      </c>
      <c r="D277" s="5" t="s">
        <v>3</v>
      </c>
      <c r="E277" s="15">
        <v>590</v>
      </c>
      <c r="F277" s="16">
        <v>0.17</v>
      </c>
      <c r="G277" s="14" t="s">
        <v>11</v>
      </c>
      <c r="I277" s="14">
        <v>0.77</v>
      </c>
      <c r="J277" s="17">
        <v>5</v>
      </c>
      <c r="K277" s="5" t="s">
        <v>4</v>
      </c>
      <c r="L277" s="17" t="str">
        <f>VLOOKUP(I277,Güteklasse!$B$4:$C$8,2)</f>
        <v>D</v>
      </c>
      <c r="M277" s="5" t="str">
        <f>VLOOKUP(K277,Händleradressen!$B$3:$E$6,4,0)</f>
        <v>Köln</v>
      </c>
      <c r="N277" s="16">
        <f t="shared" si="12"/>
        <v>100.30000000000001</v>
      </c>
      <c r="O277" s="16">
        <f t="shared" si="13"/>
        <v>19.057000000000002</v>
      </c>
      <c r="P277" s="16">
        <f t="shared" si="14"/>
        <v>119.35700000000001</v>
      </c>
    </row>
    <row r="278" spans="1:16" x14ac:dyDescent="0.2">
      <c r="A278" s="5" t="s">
        <v>17</v>
      </c>
      <c r="B278" s="5" t="s">
        <v>5</v>
      </c>
      <c r="C278" s="5" t="s">
        <v>10</v>
      </c>
      <c r="D278" s="5" t="s">
        <v>7</v>
      </c>
      <c r="E278" s="15">
        <v>46</v>
      </c>
      <c r="F278" s="16">
        <v>45.98</v>
      </c>
      <c r="G278" s="14" t="s">
        <v>11</v>
      </c>
      <c r="H278" s="14" t="s">
        <v>11</v>
      </c>
      <c r="I278" s="14">
        <v>0.93</v>
      </c>
      <c r="J278" s="17">
        <v>4</v>
      </c>
      <c r="K278" s="5" t="s">
        <v>4</v>
      </c>
      <c r="L278" s="17" t="str">
        <f>VLOOKUP(I278,Güteklasse!$B$4:$C$8,2)</f>
        <v>E</v>
      </c>
      <c r="M278" s="5" t="str">
        <f>VLOOKUP(K278,Händleradressen!$B$3:$E$6,4,0)</f>
        <v>Köln</v>
      </c>
      <c r="N278" s="16">
        <f t="shared" si="12"/>
        <v>2115.08</v>
      </c>
      <c r="O278" s="16">
        <f t="shared" si="13"/>
        <v>401.86520000000002</v>
      </c>
      <c r="P278" s="16">
        <f t="shared" si="14"/>
        <v>2516.9452000000001</v>
      </c>
    </row>
    <row r="279" spans="1:16" x14ac:dyDescent="0.2">
      <c r="A279" s="5" t="s">
        <v>17</v>
      </c>
      <c r="B279" s="5" t="s">
        <v>15</v>
      </c>
      <c r="C279" s="5" t="s">
        <v>13</v>
      </c>
      <c r="D279" s="5" t="s">
        <v>3</v>
      </c>
      <c r="E279" s="15">
        <v>444</v>
      </c>
      <c r="F279" s="16">
        <v>0.27</v>
      </c>
      <c r="I279" s="14">
        <v>0.34</v>
      </c>
      <c r="J279" s="17">
        <v>3</v>
      </c>
      <c r="K279" s="5" t="s">
        <v>8</v>
      </c>
      <c r="L279" s="17" t="str">
        <f>VLOOKUP(I279,Güteklasse!$B$4:$C$8,2)</f>
        <v>B</v>
      </c>
      <c r="M279" s="5" t="str">
        <f>VLOOKUP(K279,Händleradressen!$B$3:$E$6,4,0)</f>
        <v>Düsseldorf</v>
      </c>
      <c r="N279" s="16">
        <f t="shared" si="12"/>
        <v>119.88000000000001</v>
      </c>
      <c r="O279" s="16">
        <f t="shared" si="13"/>
        <v>22.777200000000001</v>
      </c>
      <c r="P279" s="16">
        <f t="shared" si="14"/>
        <v>142.65720000000002</v>
      </c>
    </row>
    <row r="280" spans="1:16" x14ac:dyDescent="0.2">
      <c r="A280" s="5" t="s">
        <v>17</v>
      </c>
      <c r="B280" s="5" t="s">
        <v>5</v>
      </c>
      <c r="C280" s="5" t="s">
        <v>13</v>
      </c>
      <c r="D280" s="5" t="s">
        <v>7</v>
      </c>
      <c r="E280" s="15">
        <v>44</v>
      </c>
      <c r="F280" s="16">
        <v>52.51</v>
      </c>
      <c r="G280" s="14" t="s">
        <v>11</v>
      </c>
      <c r="H280" s="14" t="s">
        <v>11</v>
      </c>
      <c r="I280" s="14">
        <v>0.93</v>
      </c>
      <c r="J280" s="17">
        <v>2</v>
      </c>
      <c r="K280" s="5" t="s">
        <v>8</v>
      </c>
      <c r="L280" s="17" t="str">
        <f>VLOOKUP(I280,Güteklasse!$B$4:$C$8,2)</f>
        <v>E</v>
      </c>
      <c r="M280" s="5" t="str">
        <f>VLOOKUP(K280,Händleradressen!$B$3:$E$6,4,0)</f>
        <v>Düsseldorf</v>
      </c>
      <c r="N280" s="16">
        <f t="shared" si="12"/>
        <v>2310.44</v>
      </c>
      <c r="O280" s="16">
        <f t="shared" si="13"/>
        <v>438.98360000000002</v>
      </c>
      <c r="P280" s="16">
        <f t="shared" si="14"/>
        <v>2749.4236000000001</v>
      </c>
    </row>
    <row r="281" spans="1:16" x14ac:dyDescent="0.2">
      <c r="A281" s="5" t="s">
        <v>17</v>
      </c>
      <c r="B281" s="5" t="s">
        <v>9</v>
      </c>
      <c r="C281" s="5" t="s">
        <v>2</v>
      </c>
      <c r="D281" s="5" t="s">
        <v>3</v>
      </c>
      <c r="E281" s="15">
        <v>273</v>
      </c>
      <c r="F281" s="16">
        <v>0.67</v>
      </c>
      <c r="G281" s="14" t="s">
        <v>11</v>
      </c>
      <c r="I281" s="14">
        <v>0.39</v>
      </c>
      <c r="J281" s="17">
        <v>4</v>
      </c>
      <c r="K281" s="5" t="s">
        <v>12</v>
      </c>
      <c r="L281" s="17" t="str">
        <f>VLOOKUP(I281,Güteklasse!$B$4:$C$8,2)</f>
        <v>B</v>
      </c>
      <c r="M281" s="5" t="str">
        <f>VLOOKUP(K281,Händleradressen!$B$3:$E$6,4,0)</f>
        <v>Hamburg</v>
      </c>
      <c r="N281" s="16">
        <f t="shared" si="12"/>
        <v>182.91000000000003</v>
      </c>
      <c r="O281" s="16">
        <f t="shared" si="13"/>
        <v>34.752900000000004</v>
      </c>
      <c r="P281" s="16">
        <f t="shared" si="14"/>
        <v>217.66290000000004</v>
      </c>
    </row>
    <row r="282" spans="1:16" x14ac:dyDescent="0.2">
      <c r="A282" s="5" t="s">
        <v>17</v>
      </c>
      <c r="B282" s="5" t="s">
        <v>9</v>
      </c>
      <c r="C282" s="5" t="s">
        <v>6</v>
      </c>
      <c r="D282" s="5" t="s">
        <v>7</v>
      </c>
      <c r="E282" s="15">
        <v>13</v>
      </c>
      <c r="F282" s="16">
        <v>45.9</v>
      </c>
      <c r="G282" s="14" t="s">
        <v>11</v>
      </c>
      <c r="I282" s="14">
        <v>0.23</v>
      </c>
      <c r="J282" s="17">
        <v>3</v>
      </c>
      <c r="K282" s="5" t="s">
        <v>4</v>
      </c>
      <c r="L282" s="17" t="str">
        <f>VLOOKUP(I282,Güteklasse!$B$4:$C$8,2)</f>
        <v>A</v>
      </c>
      <c r="M282" s="5" t="str">
        <f>VLOOKUP(K282,Händleradressen!$B$3:$E$6,4,0)</f>
        <v>Köln</v>
      </c>
      <c r="N282" s="16">
        <f t="shared" si="12"/>
        <v>596.69999999999993</v>
      </c>
      <c r="O282" s="16">
        <f t="shared" si="13"/>
        <v>113.37299999999999</v>
      </c>
      <c r="P282" s="16">
        <f t="shared" si="14"/>
        <v>710.07299999999987</v>
      </c>
    </row>
    <row r="283" spans="1:16" x14ac:dyDescent="0.2">
      <c r="A283" s="5" t="s">
        <v>17</v>
      </c>
      <c r="B283" s="5" t="s">
        <v>5</v>
      </c>
      <c r="C283" s="5" t="s">
        <v>10</v>
      </c>
      <c r="D283" s="5" t="s">
        <v>3</v>
      </c>
      <c r="E283" s="15">
        <v>31</v>
      </c>
      <c r="F283" s="16">
        <v>0.32</v>
      </c>
      <c r="G283" s="14" t="s">
        <v>11</v>
      </c>
      <c r="I283" s="14">
        <v>0.28000000000000003</v>
      </c>
      <c r="J283" s="17">
        <v>1</v>
      </c>
      <c r="K283" s="5" t="s">
        <v>12</v>
      </c>
      <c r="L283" s="17" t="str">
        <f>VLOOKUP(I283,Güteklasse!$B$4:$C$8,2)</f>
        <v>A</v>
      </c>
      <c r="M283" s="5" t="str">
        <f>VLOOKUP(K283,Händleradressen!$B$3:$E$6,4,0)</f>
        <v>Hamburg</v>
      </c>
      <c r="N283" s="16">
        <f t="shared" si="12"/>
        <v>9.92</v>
      </c>
      <c r="O283" s="16">
        <f t="shared" si="13"/>
        <v>1.8848</v>
      </c>
      <c r="P283" s="16">
        <f t="shared" si="14"/>
        <v>11.8048</v>
      </c>
    </row>
    <row r="284" spans="1:16" x14ac:dyDescent="0.2">
      <c r="A284" s="5" t="s">
        <v>17</v>
      </c>
      <c r="B284" s="5" t="s">
        <v>15</v>
      </c>
      <c r="C284" s="5" t="s">
        <v>16</v>
      </c>
      <c r="D284" s="5" t="s">
        <v>7</v>
      </c>
      <c r="E284" s="15">
        <v>40</v>
      </c>
      <c r="F284" s="16">
        <v>47.97</v>
      </c>
      <c r="G284" s="14" t="s">
        <v>11</v>
      </c>
      <c r="I284" s="14">
        <v>0.81</v>
      </c>
      <c r="J284" s="17">
        <v>3</v>
      </c>
      <c r="K284" s="5" t="s">
        <v>4</v>
      </c>
      <c r="L284" s="17" t="str">
        <f>VLOOKUP(I284,Güteklasse!$B$4:$C$8,2)</f>
        <v>D</v>
      </c>
      <c r="M284" s="5" t="str">
        <f>VLOOKUP(K284,Händleradressen!$B$3:$E$6,4,0)</f>
        <v>Köln</v>
      </c>
      <c r="N284" s="16">
        <f t="shared" si="12"/>
        <v>1918.8</v>
      </c>
      <c r="O284" s="16">
        <f t="shared" si="13"/>
        <v>364.572</v>
      </c>
      <c r="P284" s="16">
        <f t="shared" si="14"/>
        <v>2283.3719999999998</v>
      </c>
    </row>
    <row r="285" spans="1:16" x14ac:dyDescent="0.2">
      <c r="A285" s="5" t="s">
        <v>17</v>
      </c>
      <c r="B285" s="5" t="s">
        <v>15</v>
      </c>
      <c r="C285" s="5" t="s">
        <v>13</v>
      </c>
      <c r="D285" s="5" t="s">
        <v>3</v>
      </c>
      <c r="E285" s="15">
        <v>235</v>
      </c>
      <c r="F285" s="16">
        <v>0.48</v>
      </c>
      <c r="G285" s="14" t="s">
        <v>11</v>
      </c>
      <c r="I285" s="14">
        <v>0.83</v>
      </c>
      <c r="J285" s="17">
        <v>2</v>
      </c>
      <c r="K285" s="5" t="s">
        <v>8</v>
      </c>
      <c r="L285" s="17" t="str">
        <f>VLOOKUP(I285,Güteklasse!$B$4:$C$8,2)</f>
        <v>D</v>
      </c>
      <c r="M285" s="5" t="str">
        <f>VLOOKUP(K285,Händleradressen!$B$3:$E$6,4,0)</f>
        <v>Düsseldorf</v>
      </c>
      <c r="N285" s="16">
        <f t="shared" si="12"/>
        <v>112.8</v>
      </c>
      <c r="O285" s="16">
        <f t="shared" si="13"/>
        <v>21.431999999999999</v>
      </c>
      <c r="P285" s="16">
        <f t="shared" si="14"/>
        <v>134.232</v>
      </c>
    </row>
    <row r="286" spans="1:16" x14ac:dyDescent="0.2">
      <c r="A286" s="5" t="s">
        <v>17</v>
      </c>
      <c r="B286" s="5" t="s">
        <v>9</v>
      </c>
      <c r="C286" s="5" t="s">
        <v>2</v>
      </c>
      <c r="D286" s="5" t="s">
        <v>3</v>
      </c>
      <c r="E286" s="15">
        <v>255</v>
      </c>
      <c r="F286" s="16">
        <v>0.34</v>
      </c>
      <c r="G286" s="14" t="s">
        <v>11</v>
      </c>
      <c r="I286" s="14">
        <v>0.92</v>
      </c>
      <c r="J286" s="17">
        <v>4</v>
      </c>
      <c r="K286" s="5" t="s">
        <v>12</v>
      </c>
      <c r="L286" s="17" t="str">
        <f>VLOOKUP(I286,Güteklasse!$B$4:$C$8,2)</f>
        <v>E</v>
      </c>
      <c r="M286" s="5" t="str">
        <f>VLOOKUP(K286,Händleradressen!$B$3:$E$6,4,0)</f>
        <v>Hamburg</v>
      </c>
      <c r="N286" s="16">
        <f t="shared" si="12"/>
        <v>86.7</v>
      </c>
      <c r="O286" s="16">
        <f t="shared" si="13"/>
        <v>16.472999999999999</v>
      </c>
      <c r="P286" s="16">
        <f t="shared" si="14"/>
        <v>103.173</v>
      </c>
    </row>
    <row r="287" spans="1:16" x14ac:dyDescent="0.2">
      <c r="A287" s="5" t="s">
        <v>17</v>
      </c>
      <c r="B287" s="5" t="s">
        <v>5</v>
      </c>
      <c r="C287" s="5" t="s">
        <v>6</v>
      </c>
      <c r="D287" s="5" t="s">
        <v>3</v>
      </c>
      <c r="E287" s="15">
        <v>45</v>
      </c>
      <c r="F287" s="16">
        <v>0.48</v>
      </c>
      <c r="G287" s="14" t="s">
        <v>11</v>
      </c>
      <c r="I287" s="14">
        <v>0.41</v>
      </c>
      <c r="J287" s="17">
        <v>2</v>
      </c>
      <c r="K287" s="5" t="s">
        <v>4</v>
      </c>
      <c r="L287" s="17" t="str">
        <f>VLOOKUP(I287,Güteklasse!$B$4:$C$8,2)</f>
        <v>B</v>
      </c>
      <c r="M287" s="5" t="str">
        <f>VLOOKUP(K287,Händleradressen!$B$3:$E$6,4,0)</f>
        <v>Köln</v>
      </c>
      <c r="N287" s="16">
        <f t="shared" si="12"/>
        <v>21.599999999999998</v>
      </c>
      <c r="O287" s="16">
        <f t="shared" si="13"/>
        <v>4.1039999999999992</v>
      </c>
      <c r="P287" s="16">
        <f t="shared" si="14"/>
        <v>25.703999999999997</v>
      </c>
    </row>
    <row r="288" spans="1:16" x14ac:dyDescent="0.2">
      <c r="A288" s="5" t="s">
        <v>17</v>
      </c>
      <c r="B288" s="5" t="s">
        <v>15</v>
      </c>
      <c r="C288" s="5" t="s">
        <v>16</v>
      </c>
      <c r="D288" s="5" t="s">
        <v>3</v>
      </c>
      <c r="E288" s="15">
        <v>206</v>
      </c>
      <c r="F288" s="16">
        <v>0.86</v>
      </c>
      <c r="G288" s="14" t="s">
        <v>11</v>
      </c>
      <c r="I288" s="14">
        <v>7.0000000000000007E-2</v>
      </c>
      <c r="J288" s="17">
        <v>1</v>
      </c>
      <c r="K288" s="5" t="s">
        <v>14</v>
      </c>
      <c r="L288" s="17" t="str">
        <f>VLOOKUP(I288,Güteklasse!$B$4:$C$8,2)</f>
        <v>A</v>
      </c>
      <c r="M288" s="5" t="str">
        <f>VLOOKUP(K288,Händleradressen!$B$3:$E$6,4,0)</f>
        <v>München</v>
      </c>
      <c r="N288" s="16">
        <f t="shared" si="12"/>
        <v>177.16</v>
      </c>
      <c r="O288" s="16">
        <f t="shared" si="13"/>
        <v>33.660400000000003</v>
      </c>
      <c r="P288" s="16">
        <f t="shared" si="14"/>
        <v>210.82040000000001</v>
      </c>
    </row>
    <row r="289" spans="1:16" x14ac:dyDescent="0.2">
      <c r="A289" s="5" t="s">
        <v>17</v>
      </c>
      <c r="B289" s="5" t="s">
        <v>15</v>
      </c>
      <c r="C289" s="5" t="s">
        <v>13</v>
      </c>
      <c r="D289" s="5" t="s">
        <v>7</v>
      </c>
      <c r="E289" s="15">
        <v>29</v>
      </c>
      <c r="F289" s="16">
        <v>52.55</v>
      </c>
      <c r="G289" s="14" t="s">
        <v>11</v>
      </c>
      <c r="I289" s="14">
        <v>0.39</v>
      </c>
      <c r="J289" s="17">
        <v>4</v>
      </c>
      <c r="K289" s="5" t="s">
        <v>14</v>
      </c>
      <c r="L289" s="17" t="str">
        <f>VLOOKUP(I289,Güteklasse!$B$4:$C$8,2)</f>
        <v>B</v>
      </c>
      <c r="M289" s="5" t="str">
        <f>VLOOKUP(K289,Händleradressen!$B$3:$E$6,4,0)</f>
        <v>München</v>
      </c>
      <c r="N289" s="16">
        <f t="shared" si="12"/>
        <v>1523.9499999999998</v>
      </c>
      <c r="O289" s="16">
        <f t="shared" si="13"/>
        <v>289.55049999999994</v>
      </c>
      <c r="P289" s="16">
        <f t="shared" si="14"/>
        <v>1813.5004999999996</v>
      </c>
    </row>
    <row r="290" spans="1:16" x14ac:dyDescent="0.2">
      <c r="A290" s="5" t="s">
        <v>17</v>
      </c>
      <c r="B290" s="5" t="s">
        <v>15</v>
      </c>
      <c r="C290" s="5" t="s">
        <v>10</v>
      </c>
      <c r="D290" s="5" t="s">
        <v>7</v>
      </c>
      <c r="E290" s="15">
        <v>46</v>
      </c>
      <c r="F290" s="16">
        <v>48.31</v>
      </c>
      <c r="H290" s="14" t="s">
        <v>11</v>
      </c>
      <c r="I290" s="14">
        <v>0.44</v>
      </c>
      <c r="J290" s="17">
        <v>5</v>
      </c>
      <c r="K290" s="5" t="s">
        <v>12</v>
      </c>
      <c r="L290" s="17" t="str">
        <f>VLOOKUP(I290,Güteklasse!$B$4:$C$8,2)</f>
        <v>B</v>
      </c>
      <c r="M290" s="5" t="str">
        <f>VLOOKUP(K290,Händleradressen!$B$3:$E$6,4,0)</f>
        <v>Hamburg</v>
      </c>
      <c r="N290" s="16">
        <f t="shared" si="12"/>
        <v>2222.2600000000002</v>
      </c>
      <c r="O290" s="16">
        <f t="shared" si="13"/>
        <v>422.22940000000006</v>
      </c>
      <c r="P290" s="16">
        <f t="shared" si="14"/>
        <v>2644.4894000000004</v>
      </c>
    </row>
    <row r="291" spans="1:16" x14ac:dyDescent="0.2">
      <c r="A291" s="5" t="s">
        <v>17</v>
      </c>
      <c r="B291" s="5" t="s">
        <v>5</v>
      </c>
      <c r="C291" s="5" t="s">
        <v>13</v>
      </c>
      <c r="D291" s="5" t="s">
        <v>7</v>
      </c>
      <c r="E291" s="15">
        <v>27</v>
      </c>
      <c r="F291" s="16">
        <v>45.81</v>
      </c>
      <c r="G291" s="14" t="s">
        <v>11</v>
      </c>
      <c r="I291" s="14">
        <v>0.48</v>
      </c>
      <c r="J291" s="17">
        <v>4</v>
      </c>
      <c r="K291" s="5" t="s">
        <v>4</v>
      </c>
      <c r="L291" s="17" t="str">
        <f>VLOOKUP(I291,Güteklasse!$B$4:$C$8,2)</f>
        <v>C</v>
      </c>
      <c r="M291" s="5" t="str">
        <f>VLOOKUP(K291,Händleradressen!$B$3:$E$6,4,0)</f>
        <v>Köln</v>
      </c>
      <c r="N291" s="16">
        <f t="shared" si="12"/>
        <v>1236.8700000000001</v>
      </c>
      <c r="O291" s="16">
        <f t="shared" si="13"/>
        <v>235.00530000000003</v>
      </c>
      <c r="P291" s="16">
        <f t="shared" si="14"/>
        <v>1471.8753000000002</v>
      </c>
    </row>
    <row r="292" spans="1:16" x14ac:dyDescent="0.2">
      <c r="A292" s="5" t="s">
        <v>17</v>
      </c>
      <c r="B292" s="5" t="s">
        <v>15</v>
      </c>
      <c r="C292" s="5" t="s">
        <v>13</v>
      </c>
      <c r="D292" s="5" t="s">
        <v>7</v>
      </c>
      <c r="E292" s="15">
        <v>32</v>
      </c>
      <c r="F292" s="16">
        <v>49.1</v>
      </c>
      <c r="G292" s="14" t="s">
        <v>11</v>
      </c>
      <c r="H292" s="14" t="s">
        <v>11</v>
      </c>
      <c r="I292" s="14">
        <v>0.21</v>
      </c>
      <c r="J292" s="17">
        <v>3</v>
      </c>
      <c r="K292" s="5" t="s">
        <v>4</v>
      </c>
      <c r="L292" s="17" t="str">
        <f>VLOOKUP(I292,Güteklasse!$B$4:$C$8,2)</f>
        <v>A</v>
      </c>
      <c r="M292" s="5" t="str">
        <f>VLOOKUP(K292,Händleradressen!$B$3:$E$6,4,0)</f>
        <v>Köln</v>
      </c>
      <c r="N292" s="16">
        <f t="shared" si="12"/>
        <v>1571.2</v>
      </c>
      <c r="O292" s="16">
        <f t="shared" si="13"/>
        <v>298.52800000000002</v>
      </c>
      <c r="P292" s="16">
        <f t="shared" si="14"/>
        <v>1869.7280000000001</v>
      </c>
    </row>
    <row r="293" spans="1:16" x14ac:dyDescent="0.2">
      <c r="A293" s="5" t="s">
        <v>17</v>
      </c>
      <c r="B293" s="5" t="s">
        <v>5</v>
      </c>
      <c r="C293" s="5" t="s">
        <v>2</v>
      </c>
      <c r="D293" s="5" t="s">
        <v>7</v>
      </c>
      <c r="E293" s="15">
        <v>48</v>
      </c>
      <c r="F293" s="16">
        <v>46.15</v>
      </c>
      <c r="H293" s="14" t="s">
        <v>11</v>
      </c>
      <c r="I293" s="14">
        <v>0.16</v>
      </c>
      <c r="J293" s="17">
        <v>2</v>
      </c>
      <c r="K293" s="5" t="s">
        <v>8</v>
      </c>
      <c r="L293" s="17" t="str">
        <f>VLOOKUP(I293,Güteklasse!$B$4:$C$8,2)</f>
        <v>A</v>
      </c>
      <c r="M293" s="5" t="str">
        <f>VLOOKUP(K293,Händleradressen!$B$3:$E$6,4,0)</f>
        <v>Düsseldorf</v>
      </c>
      <c r="N293" s="16">
        <f t="shared" si="12"/>
        <v>2215.1999999999998</v>
      </c>
      <c r="O293" s="16">
        <f t="shared" si="13"/>
        <v>420.88799999999998</v>
      </c>
      <c r="P293" s="16">
        <f t="shared" si="14"/>
        <v>2636.0879999999997</v>
      </c>
    </row>
    <row r="294" spans="1:16" x14ac:dyDescent="0.2">
      <c r="A294" s="5" t="s">
        <v>17</v>
      </c>
      <c r="B294" s="5" t="s">
        <v>9</v>
      </c>
      <c r="C294" s="5" t="s">
        <v>6</v>
      </c>
      <c r="D294" s="5" t="s">
        <v>3</v>
      </c>
      <c r="E294" s="15">
        <v>923</v>
      </c>
      <c r="F294" s="16">
        <v>0.62</v>
      </c>
      <c r="G294" s="14" t="s">
        <v>11</v>
      </c>
      <c r="I294" s="14">
        <v>0.85</v>
      </c>
      <c r="J294" s="17">
        <v>4</v>
      </c>
      <c r="K294" s="5" t="s">
        <v>8</v>
      </c>
      <c r="L294" s="17" t="str">
        <f>VLOOKUP(I294,Güteklasse!$B$4:$C$8,2)</f>
        <v>D</v>
      </c>
      <c r="M294" s="5" t="str">
        <f>VLOOKUP(K294,Händleradressen!$B$3:$E$6,4,0)</f>
        <v>Düsseldorf</v>
      </c>
      <c r="N294" s="16">
        <f t="shared" si="12"/>
        <v>572.26</v>
      </c>
      <c r="O294" s="16">
        <f t="shared" si="13"/>
        <v>108.7294</v>
      </c>
      <c r="P294" s="16">
        <f t="shared" si="14"/>
        <v>680.98939999999993</v>
      </c>
    </row>
    <row r="295" spans="1:16" x14ac:dyDescent="0.2">
      <c r="A295" s="5" t="s">
        <v>17</v>
      </c>
      <c r="B295" s="5" t="s">
        <v>1</v>
      </c>
      <c r="C295" s="5" t="s">
        <v>10</v>
      </c>
      <c r="D295" s="5" t="s">
        <v>3</v>
      </c>
      <c r="E295" s="15">
        <v>348</v>
      </c>
      <c r="F295" s="16">
        <v>0.15</v>
      </c>
      <c r="I295" s="14">
        <v>0.39</v>
      </c>
      <c r="J295" s="17">
        <v>3</v>
      </c>
      <c r="K295" s="5" t="s">
        <v>14</v>
      </c>
      <c r="L295" s="17" t="str">
        <f>VLOOKUP(I295,Güteklasse!$B$4:$C$8,2)</f>
        <v>B</v>
      </c>
      <c r="M295" s="5" t="str">
        <f>VLOOKUP(K295,Händleradressen!$B$3:$E$6,4,0)</f>
        <v>München</v>
      </c>
      <c r="N295" s="16">
        <f t="shared" si="12"/>
        <v>52.199999999999996</v>
      </c>
      <c r="O295" s="16">
        <f t="shared" si="13"/>
        <v>9.9179999999999993</v>
      </c>
      <c r="P295" s="16">
        <f t="shared" si="14"/>
        <v>62.117999999999995</v>
      </c>
    </row>
    <row r="296" spans="1:16" x14ac:dyDescent="0.2">
      <c r="A296" s="5" t="s">
        <v>17</v>
      </c>
      <c r="B296" s="5" t="s">
        <v>15</v>
      </c>
      <c r="C296" s="5" t="s">
        <v>16</v>
      </c>
      <c r="D296" s="5" t="s">
        <v>3</v>
      </c>
      <c r="E296" s="15">
        <v>480</v>
      </c>
      <c r="F296" s="16">
        <v>0.22</v>
      </c>
      <c r="G296" s="14" t="s">
        <v>11</v>
      </c>
      <c r="I296" s="14">
        <v>0.39</v>
      </c>
      <c r="J296" s="17">
        <v>1</v>
      </c>
      <c r="K296" s="5" t="s">
        <v>12</v>
      </c>
      <c r="L296" s="17" t="str">
        <f>VLOOKUP(I296,Güteklasse!$B$4:$C$8,2)</f>
        <v>B</v>
      </c>
      <c r="M296" s="5" t="str">
        <f>VLOOKUP(K296,Händleradressen!$B$3:$E$6,4,0)</f>
        <v>Hamburg</v>
      </c>
      <c r="N296" s="16">
        <f t="shared" si="12"/>
        <v>105.6</v>
      </c>
      <c r="O296" s="16">
        <f t="shared" si="13"/>
        <v>20.064</v>
      </c>
      <c r="P296" s="16">
        <f t="shared" si="14"/>
        <v>125.66399999999999</v>
      </c>
    </row>
    <row r="297" spans="1:16" x14ac:dyDescent="0.2">
      <c r="A297" s="5" t="s">
        <v>17</v>
      </c>
      <c r="B297" s="5" t="s">
        <v>9</v>
      </c>
      <c r="C297" s="5" t="s">
        <v>2</v>
      </c>
      <c r="D297" s="5" t="s">
        <v>7</v>
      </c>
      <c r="E297" s="15">
        <v>50</v>
      </c>
      <c r="F297" s="16">
        <v>46.3</v>
      </c>
      <c r="G297" s="14" t="s">
        <v>11</v>
      </c>
      <c r="H297" s="14" t="s">
        <v>11</v>
      </c>
      <c r="I297" s="14">
        <v>0.21</v>
      </c>
      <c r="J297" s="17">
        <v>3</v>
      </c>
      <c r="K297" s="5" t="s">
        <v>12</v>
      </c>
      <c r="L297" s="17" t="str">
        <f>VLOOKUP(I297,Güteklasse!$B$4:$C$8,2)</f>
        <v>A</v>
      </c>
      <c r="M297" s="5" t="str">
        <f>VLOOKUP(K297,Händleradressen!$B$3:$E$6,4,0)</f>
        <v>Hamburg</v>
      </c>
      <c r="N297" s="16">
        <f t="shared" si="12"/>
        <v>2315</v>
      </c>
      <c r="O297" s="16">
        <f t="shared" si="13"/>
        <v>439.85</v>
      </c>
      <c r="P297" s="16">
        <f t="shared" si="14"/>
        <v>2754.85</v>
      </c>
    </row>
    <row r="298" spans="1:16" x14ac:dyDescent="0.2">
      <c r="A298" s="5" t="s">
        <v>17</v>
      </c>
      <c r="B298" s="5" t="s">
        <v>9</v>
      </c>
      <c r="C298" s="5" t="s">
        <v>6</v>
      </c>
      <c r="D298" s="5" t="s">
        <v>3</v>
      </c>
      <c r="E298" s="15">
        <v>29</v>
      </c>
      <c r="F298" s="16">
        <v>0.35</v>
      </c>
      <c r="G298" s="14" t="s">
        <v>11</v>
      </c>
      <c r="I298" s="14">
        <v>0.22</v>
      </c>
      <c r="J298" s="17">
        <v>2</v>
      </c>
      <c r="K298" s="5" t="s">
        <v>8</v>
      </c>
      <c r="L298" s="17" t="str">
        <f>VLOOKUP(I298,Güteklasse!$B$4:$C$8,2)</f>
        <v>A</v>
      </c>
      <c r="M298" s="5" t="str">
        <f>VLOOKUP(K298,Händleradressen!$B$3:$E$6,4,0)</f>
        <v>Düsseldorf</v>
      </c>
      <c r="N298" s="16">
        <f t="shared" si="12"/>
        <v>10.149999999999999</v>
      </c>
      <c r="O298" s="16">
        <f t="shared" si="13"/>
        <v>1.9284999999999997</v>
      </c>
      <c r="P298" s="16">
        <f t="shared" si="14"/>
        <v>12.078499999999998</v>
      </c>
    </row>
    <row r="299" spans="1:16" x14ac:dyDescent="0.2">
      <c r="A299" s="5" t="s">
        <v>17</v>
      </c>
      <c r="B299" s="5" t="s">
        <v>9</v>
      </c>
      <c r="C299" s="5" t="s">
        <v>10</v>
      </c>
      <c r="D299" s="5" t="s">
        <v>7</v>
      </c>
      <c r="E299" s="15">
        <v>27</v>
      </c>
      <c r="F299" s="16">
        <v>54.23</v>
      </c>
      <c r="G299" s="14" t="s">
        <v>11</v>
      </c>
      <c r="I299" s="14">
        <v>0.95</v>
      </c>
      <c r="J299" s="17">
        <v>4</v>
      </c>
      <c r="K299" s="5" t="s">
        <v>12</v>
      </c>
      <c r="L299" s="17" t="str">
        <f>VLOOKUP(I299,Güteklasse!$B$4:$C$8,2)</f>
        <v>E</v>
      </c>
      <c r="M299" s="5" t="str">
        <f>VLOOKUP(K299,Händleradressen!$B$3:$E$6,4,0)</f>
        <v>Hamburg</v>
      </c>
      <c r="N299" s="16">
        <f t="shared" si="12"/>
        <v>1464.2099999999998</v>
      </c>
      <c r="O299" s="16">
        <f t="shared" si="13"/>
        <v>278.19989999999996</v>
      </c>
      <c r="P299" s="16">
        <f t="shared" si="14"/>
        <v>1742.4098999999997</v>
      </c>
    </row>
    <row r="300" spans="1:16" x14ac:dyDescent="0.2">
      <c r="A300" s="5" t="s">
        <v>17</v>
      </c>
      <c r="B300" s="5" t="s">
        <v>15</v>
      </c>
      <c r="C300" s="5" t="s">
        <v>13</v>
      </c>
      <c r="D300" s="5" t="s">
        <v>3</v>
      </c>
      <c r="E300" s="15">
        <v>538</v>
      </c>
      <c r="F300" s="16">
        <v>0.41</v>
      </c>
      <c r="G300" s="14" t="s">
        <v>11</v>
      </c>
      <c r="I300" s="14">
        <v>0.94</v>
      </c>
      <c r="J300" s="17">
        <v>2</v>
      </c>
      <c r="K300" s="5" t="s">
        <v>4</v>
      </c>
      <c r="L300" s="17" t="str">
        <f>VLOOKUP(I300,Güteklasse!$B$4:$C$8,2)</f>
        <v>E</v>
      </c>
      <c r="M300" s="5" t="str">
        <f>VLOOKUP(K300,Händleradressen!$B$3:$E$6,4,0)</f>
        <v>Köln</v>
      </c>
      <c r="N300" s="16">
        <f t="shared" si="12"/>
        <v>220.57999999999998</v>
      </c>
      <c r="O300" s="16">
        <f t="shared" si="13"/>
        <v>41.910199999999996</v>
      </c>
      <c r="P300" s="16">
        <f t="shared" si="14"/>
        <v>262.49019999999996</v>
      </c>
    </row>
    <row r="301" spans="1:16" x14ac:dyDescent="0.2">
      <c r="A301" s="5" t="s">
        <v>17</v>
      </c>
      <c r="B301" s="5" t="s">
        <v>5</v>
      </c>
      <c r="C301" s="5" t="s">
        <v>2</v>
      </c>
      <c r="D301" s="5" t="s">
        <v>7</v>
      </c>
      <c r="E301" s="15">
        <v>42</v>
      </c>
      <c r="F301" s="16">
        <v>53.26</v>
      </c>
      <c r="G301" s="14" t="s">
        <v>11</v>
      </c>
      <c r="H301" s="14" t="s">
        <v>11</v>
      </c>
      <c r="I301" s="14">
        <v>7.0000000000000007E-2</v>
      </c>
      <c r="J301" s="17">
        <v>1</v>
      </c>
      <c r="K301" s="5" t="s">
        <v>8</v>
      </c>
      <c r="L301" s="17" t="str">
        <f>VLOOKUP(I301,Güteklasse!$B$4:$C$8,2)</f>
        <v>A</v>
      </c>
      <c r="M301" s="5" t="str">
        <f>VLOOKUP(K301,Händleradressen!$B$3:$E$6,4,0)</f>
        <v>Düsseldorf</v>
      </c>
      <c r="N301" s="16">
        <f t="shared" si="12"/>
        <v>2236.92</v>
      </c>
      <c r="O301" s="16">
        <f t="shared" si="13"/>
        <v>425.01480000000004</v>
      </c>
      <c r="P301" s="16">
        <f t="shared" si="14"/>
        <v>2661.9348</v>
      </c>
    </row>
    <row r="302" spans="1:16" x14ac:dyDescent="0.2">
      <c r="A302" s="5" t="s">
        <v>17</v>
      </c>
      <c r="B302" s="5" t="s">
        <v>15</v>
      </c>
      <c r="C302" s="5" t="s">
        <v>6</v>
      </c>
      <c r="D302" s="5" t="s">
        <v>3</v>
      </c>
      <c r="E302" s="15">
        <v>672</v>
      </c>
      <c r="F302" s="16">
        <v>0.72</v>
      </c>
      <c r="G302" s="14" t="s">
        <v>11</v>
      </c>
      <c r="I302" s="14">
        <v>0.28999999999999998</v>
      </c>
      <c r="J302" s="17">
        <v>4</v>
      </c>
      <c r="K302" s="5" t="s">
        <v>8</v>
      </c>
      <c r="L302" s="17" t="str">
        <f>VLOOKUP(I302,Güteklasse!$B$4:$C$8,2)</f>
        <v>A</v>
      </c>
      <c r="M302" s="5" t="str">
        <f>VLOOKUP(K302,Händleradressen!$B$3:$E$6,4,0)</f>
        <v>Düsseldorf</v>
      </c>
      <c r="N302" s="16">
        <f t="shared" si="12"/>
        <v>483.84</v>
      </c>
      <c r="O302" s="16">
        <f t="shared" si="13"/>
        <v>91.929599999999994</v>
      </c>
      <c r="P302" s="16">
        <f t="shared" si="14"/>
        <v>575.76959999999997</v>
      </c>
    </row>
    <row r="303" spans="1:16" x14ac:dyDescent="0.2">
      <c r="A303" s="5" t="s">
        <v>17</v>
      </c>
      <c r="B303" s="5" t="s">
        <v>5</v>
      </c>
      <c r="C303" s="5" t="s">
        <v>16</v>
      </c>
      <c r="D303" s="5" t="s">
        <v>3</v>
      </c>
      <c r="E303" s="15">
        <v>997</v>
      </c>
      <c r="F303" s="16">
        <v>0.34</v>
      </c>
      <c r="I303" s="14">
        <v>0</v>
      </c>
      <c r="J303" s="17">
        <v>5</v>
      </c>
      <c r="K303" s="5" t="s">
        <v>4</v>
      </c>
      <c r="L303" s="17" t="str">
        <f>VLOOKUP(I303,Güteklasse!$B$4:$C$8,2)</f>
        <v>A</v>
      </c>
      <c r="M303" s="5" t="str">
        <f>VLOOKUP(K303,Händleradressen!$B$3:$E$6,4,0)</f>
        <v>Köln</v>
      </c>
      <c r="N303" s="16">
        <f t="shared" si="12"/>
        <v>338.98</v>
      </c>
      <c r="O303" s="16">
        <f t="shared" si="13"/>
        <v>64.406199999999998</v>
      </c>
      <c r="P303" s="16">
        <f t="shared" si="14"/>
        <v>403.38620000000003</v>
      </c>
    </row>
    <row r="304" spans="1:16" x14ac:dyDescent="0.2">
      <c r="A304" s="5" t="s">
        <v>17</v>
      </c>
      <c r="B304" s="5" t="s">
        <v>15</v>
      </c>
      <c r="C304" s="5" t="s">
        <v>13</v>
      </c>
      <c r="D304" s="5" t="s">
        <v>7</v>
      </c>
      <c r="E304" s="15">
        <v>25</v>
      </c>
      <c r="F304" s="16">
        <v>49.13</v>
      </c>
      <c r="G304" s="14" t="s">
        <v>11</v>
      </c>
      <c r="H304" s="14" t="s">
        <v>11</v>
      </c>
      <c r="I304" s="14">
        <v>0.18</v>
      </c>
      <c r="J304" s="17">
        <v>4</v>
      </c>
      <c r="K304" s="5" t="s">
        <v>12</v>
      </c>
      <c r="L304" s="17" t="str">
        <f>VLOOKUP(I304,Güteklasse!$B$4:$C$8,2)</f>
        <v>A</v>
      </c>
      <c r="M304" s="5" t="str">
        <f>VLOOKUP(K304,Händleradressen!$B$3:$E$6,4,0)</f>
        <v>Hamburg</v>
      </c>
      <c r="N304" s="16">
        <f t="shared" si="12"/>
        <v>1228.25</v>
      </c>
      <c r="O304" s="16">
        <f t="shared" si="13"/>
        <v>233.36750000000001</v>
      </c>
      <c r="P304" s="16">
        <f t="shared" si="14"/>
        <v>1461.6175000000001</v>
      </c>
    </row>
    <row r="305" spans="1:16" x14ac:dyDescent="0.2">
      <c r="A305" s="5" t="s">
        <v>17</v>
      </c>
      <c r="B305" s="5" t="s">
        <v>5</v>
      </c>
      <c r="C305" s="5" t="s">
        <v>2</v>
      </c>
      <c r="D305" s="5" t="s">
        <v>7</v>
      </c>
      <c r="E305" s="15">
        <v>35</v>
      </c>
      <c r="F305" s="16">
        <v>46.79</v>
      </c>
      <c r="G305" s="14" t="s">
        <v>11</v>
      </c>
      <c r="H305" s="14" t="s">
        <v>11</v>
      </c>
      <c r="I305" s="14">
        <v>0.41</v>
      </c>
      <c r="J305" s="17">
        <v>3</v>
      </c>
      <c r="K305" s="5" t="s">
        <v>14</v>
      </c>
      <c r="L305" s="17" t="str">
        <f>VLOOKUP(I305,Güteklasse!$B$4:$C$8,2)</f>
        <v>B</v>
      </c>
      <c r="M305" s="5" t="str">
        <f>VLOOKUP(K305,Händleradressen!$B$3:$E$6,4,0)</f>
        <v>München</v>
      </c>
      <c r="N305" s="16">
        <f t="shared" si="12"/>
        <v>1637.6499999999999</v>
      </c>
      <c r="O305" s="16">
        <f t="shared" si="13"/>
        <v>311.15349999999995</v>
      </c>
      <c r="P305" s="16">
        <f t="shared" si="14"/>
        <v>1948.8034999999998</v>
      </c>
    </row>
    <row r="306" spans="1:16" x14ac:dyDescent="0.2">
      <c r="A306" s="5" t="s">
        <v>17</v>
      </c>
      <c r="B306" s="5" t="s">
        <v>15</v>
      </c>
      <c r="C306" s="5" t="s">
        <v>6</v>
      </c>
      <c r="D306" s="5" t="s">
        <v>7</v>
      </c>
      <c r="E306" s="15">
        <v>21</v>
      </c>
      <c r="F306" s="16">
        <v>50.43</v>
      </c>
      <c r="G306" s="14" t="s">
        <v>11</v>
      </c>
      <c r="H306" s="14" t="s">
        <v>11</v>
      </c>
      <c r="I306" s="14">
        <v>0.37</v>
      </c>
      <c r="J306" s="17">
        <v>2</v>
      </c>
      <c r="K306" s="5" t="s">
        <v>14</v>
      </c>
      <c r="L306" s="17" t="str">
        <f>VLOOKUP(I306,Güteklasse!$B$4:$C$8,2)</f>
        <v>B</v>
      </c>
      <c r="M306" s="5" t="str">
        <f>VLOOKUP(K306,Händleradressen!$B$3:$E$6,4,0)</f>
        <v>München</v>
      </c>
      <c r="N306" s="16">
        <f t="shared" si="12"/>
        <v>1059.03</v>
      </c>
      <c r="O306" s="16">
        <f t="shared" si="13"/>
        <v>201.2157</v>
      </c>
      <c r="P306" s="16">
        <f t="shared" si="14"/>
        <v>1260.2456999999999</v>
      </c>
    </row>
    <row r="307" spans="1:16" x14ac:dyDescent="0.2">
      <c r="A307" s="5" t="s">
        <v>17</v>
      </c>
      <c r="B307" s="5" t="s">
        <v>9</v>
      </c>
      <c r="C307" s="5" t="s">
        <v>16</v>
      </c>
      <c r="D307" s="5" t="s">
        <v>3</v>
      </c>
      <c r="E307" s="15">
        <v>815</v>
      </c>
      <c r="F307" s="16">
        <v>0.54</v>
      </c>
      <c r="G307" s="14" t="s">
        <v>11</v>
      </c>
      <c r="I307" s="14">
        <v>0.73</v>
      </c>
      <c r="J307" s="17">
        <v>4</v>
      </c>
      <c r="K307" s="5" t="s">
        <v>4</v>
      </c>
      <c r="L307" s="17" t="str">
        <f>VLOOKUP(I307,Güteklasse!$B$4:$C$8,2)</f>
        <v>D</v>
      </c>
      <c r="M307" s="5" t="str">
        <f>VLOOKUP(K307,Händleradressen!$B$3:$E$6,4,0)</f>
        <v>Köln</v>
      </c>
      <c r="N307" s="16">
        <f t="shared" si="12"/>
        <v>440.1</v>
      </c>
      <c r="O307" s="16">
        <f t="shared" si="13"/>
        <v>83.619</v>
      </c>
      <c r="P307" s="16">
        <f t="shared" si="14"/>
        <v>523.71900000000005</v>
      </c>
    </row>
    <row r="308" spans="1:16" x14ac:dyDescent="0.2">
      <c r="A308" s="5" t="s">
        <v>17</v>
      </c>
      <c r="B308" s="5" t="s">
        <v>1</v>
      </c>
      <c r="C308" s="5" t="s">
        <v>13</v>
      </c>
      <c r="D308" s="5" t="s">
        <v>7</v>
      </c>
      <c r="E308" s="15">
        <v>21</v>
      </c>
      <c r="F308" s="16">
        <v>50.09</v>
      </c>
      <c r="G308" s="14" t="s">
        <v>11</v>
      </c>
      <c r="I308" s="14">
        <v>0.36</v>
      </c>
      <c r="J308" s="17">
        <v>3</v>
      </c>
      <c r="K308" s="5" t="s">
        <v>8</v>
      </c>
      <c r="L308" s="17" t="str">
        <f>VLOOKUP(I308,Güteklasse!$B$4:$C$8,2)</f>
        <v>B</v>
      </c>
      <c r="M308" s="5" t="str">
        <f>VLOOKUP(K308,Händleradressen!$B$3:$E$6,4,0)</f>
        <v>Düsseldorf</v>
      </c>
      <c r="N308" s="16">
        <f t="shared" si="12"/>
        <v>1051.8900000000001</v>
      </c>
      <c r="O308" s="16">
        <f t="shared" si="13"/>
        <v>199.85910000000001</v>
      </c>
      <c r="P308" s="16">
        <f t="shared" si="14"/>
        <v>1251.7491</v>
      </c>
    </row>
    <row r="309" spans="1:16" x14ac:dyDescent="0.2">
      <c r="A309" s="5" t="s">
        <v>17</v>
      </c>
      <c r="B309" s="5" t="s">
        <v>1</v>
      </c>
      <c r="C309" s="5" t="s">
        <v>10</v>
      </c>
      <c r="D309" s="5" t="s">
        <v>3</v>
      </c>
      <c r="E309" s="15">
        <v>228</v>
      </c>
      <c r="F309" s="16">
        <v>0.62</v>
      </c>
      <c r="I309" s="14">
        <v>0.01</v>
      </c>
      <c r="J309" s="17">
        <v>1</v>
      </c>
      <c r="K309" s="5" t="s">
        <v>12</v>
      </c>
      <c r="L309" s="17" t="str">
        <f>VLOOKUP(I309,Güteklasse!$B$4:$C$8,2)</f>
        <v>A</v>
      </c>
      <c r="M309" s="5" t="str">
        <f>VLOOKUP(K309,Händleradressen!$B$3:$E$6,4,0)</f>
        <v>Hamburg</v>
      </c>
      <c r="N309" s="16">
        <f t="shared" si="12"/>
        <v>141.35999999999999</v>
      </c>
      <c r="O309" s="16">
        <f t="shared" si="13"/>
        <v>26.858399999999996</v>
      </c>
      <c r="P309" s="16">
        <f t="shared" si="14"/>
        <v>168.21839999999997</v>
      </c>
    </row>
    <row r="310" spans="1:16" x14ac:dyDescent="0.2">
      <c r="A310" s="5" t="s">
        <v>17</v>
      </c>
      <c r="B310" s="5" t="s">
        <v>5</v>
      </c>
      <c r="C310" s="5" t="s">
        <v>13</v>
      </c>
      <c r="D310" s="5" t="s">
        <v>3</v>
      </c>
      <c r="E310" s="15">
        <v>490</v>
      </c>
      <c r="F310" s="16">
        <v>0.68</v>
      </c>
      <c r="I310" s="14">
        <v>0.43</v>
      </c>
      <c r="J310" s="17">
        <v>3</v>
      </c>
      <c r="K310" s="5" t="s">
        <v>14</v>
      </c>
      <c r="L310" s="17" t="str">
        <f>VLOOKUP(I310,Güteklasse!$B$4:$C$8,2)</f>
        <v>B</v>
      </c>
      <c r="M310" s="5" t="str">
        <f>VLOOKUP(K310,Händleradressen!$B$3:$E$6,4,0)</f>
        <v>München</v>
      </c>
      <c r="N310" s="16">
        <f t="shared" si="12"/>
        <v>333.20000000000005</v>
      </c>
      <c r="O310" s="16">
        <f t="shared" si="13"/>
        <v>63.308000000000007</v>
      </c>
      <c r="P310" s="16">
        <f t="shared" si="14"/>
        <v>396.50800000000004</v>
      </c>
    </row>
    <row r="311" spans="1:16" x14ac:dyDescent="0.2">
      <c r="A311" s="5" t="s">
        <v>17</v>
      </c>
      <c r="B311" s="5" t="s">
        <v>9</v>
      </c>
      <c r="C311" s="5" t="s">
        <v>16</v>
      </c>
      <c r="D311" s="5" t="s">
        <v>7</v>
      </c>
      <c r="E311" s="15">
        <v>44</v>
      </c>
      <c r="F311" s="16">
        <v>48.71</v>
      </c>
      <c r="G311" s="14" t="s">
        <v>11</v>
      </c>
      <c r="I311" s="14">
        <v>0.25</v>
      </c>
      <c r="J311" s="17">
        <v>2</v>
      </c>
      <c r="K311" s="5" t="s">
        <v>4</v>
      </c>
      <c r="L311" s="17" t="str">
        <f>VLOOKUP(I311,Güteklasse!$B$4:$C$8,2)</f>
        <v>A</v>
      </c>
      <c r="M311" s="5" t="str">
        <f>VLOOKUP(K311,Händleradressen!$B$3:$E$6,4,0)</f>
        <v>Köln</v>
      </c>
      <c r="N311" s="16">
        <f t="shared" si="12"/>
        <v>2143.2400000000002</v>
      </c>
      <c r="O311" s="16">
        <f t="shared" si="13"/>
        <v>407.21560000000005</v>
      </c>
      <c r="P311" s="16">
        <f t="shared" si="14"/>
        <v>2550.4556000000002</v>
      </c>
    </row>
    <row r="312" spans="1:16" x14ac:dyDescent="0.2">
      <c r="A312" s="5" t="s">
        <v>17</v>
      </c>
      <c r="B312" s="5" t="s">
        <v>9</v>
      </c>
      <c r="C312" s="5" t="s">
        <v>2</v>
      </c>
      <c r="D312" s="5" t="s">
        <v>7</v>
      </c>
      <c r="E312" s="15">
        <v>15</v>
      </c>
      <c r="F312" s="16">
        <v>47.93</v>
      </c>
      <c r="G312" s="14" t="s">
        <v>11</v>
      </c>
      <c r="H312" s="14" t="s">
        <v>11</v>
      </c>
      <c r="I312" s="14">
        <v>0.97</v>
      </c>
      <c r="J312" s="17">
        <v>4</v>
      </c>
      <c r="K312" s="5" t="s">
        <v>4</v>
      </c>
      <c r="L312" s="17" t="str">
        <f>VLOOKUP(I312,Güteklasse!$B$4:$C$8,2)</f>
        <v>E</v>
      </c>
      <c r="M312" s="5" t="str">
        <f>VLOOKUP(K312,Händleradressen!$B$3:$E$6,4,0)</f>
        <v>Köln</v>
      </c>
      <c r="N312" s="16">
        <f t="shared" si="12"/>
        <v>718.95</v>
      </c>
      <c r="O312" s="16">
        <f t="shared" si="13"/>
        <v>136.60050000000001</v>
      </c>
      <c r="P312" s="16">
        <f t="shared" si="14"/>
        <v>855.55050000000006</v>
      </c>
    </row>
    <row r="313" spans="1:16" x14ac:dyDescent="0.2">
      <c r="A313" s="5" t="s">
        <v>17</v>
      </c>
      <c r="B313" s="5" t="s">
        <v>5</v>
      </c>
      <c r="C313" s="5" t="s">
        <v>6</v>
      </c>
      <c r="D313" s="5" t="s">
        <v>7</v>
      </c>
      <c r="E313" s="15">
        <v>8</v>
      </c>
      <c r="F313" s="16">
        <v>50.3</v>
      </c>
      <c r="G313" s="14" t="s">
        <v>11</v>
      </c>
      <c r="H313" s="14" t="s">
        <v>11</v>
      </c>
      <c r="I313" s="14">
        <v>0.94</v>
      </c>
      <c r="J313" s="17">
        <v>2</v>
      </c>
      <c r="K313" s="5" t="s">
        <v>8</v>
      </c>
      <c r="L313" s="17" t="str">
        <f>VLOOKUP(I313,Güteklasse!$B$4:$C$8,2)</f>
        <v>E</v>
      </c>
      <c r="M313" s="5" t="str">
        <f>VLOOKUP(K313,Händleradressen!$B$3:$E$6,4,0)</f>
        <v>Düsseldorf</v>
      </c>
      <c r="N313" s="16">
        <f t="shared" si="12"/>
        <v>402.4</v>
      </c>
      <c r="O313" s="16">
        <f t="shared" si="13"/>
        <v>76.456000000000003</v>
      </c>
      <c r="P313" s="16">
        <f t="shared" si="14"/>
        <v>478.85599999999999</v>
      </c>
    </row>
    <row r="314" spans="1:16" x14ac:dyDescent="0.2">
      <c r="A314" s="5" t="s">
        <v>17</v>
      </c>
      <c r="B314" s="5" t="s">
        <v>15</v>
      </c>
      <c r="C314" s="5" t="s">
        <v>16</v>
      </c>
      <c r="D314" s="5" t="s">
        <v>7</v>
      </c>
      <c r="E314" s="15">
        <v>11</v>
      </c>
      <c r="F314" s="16">
        <v>50.85</v>
      </c>
      <c r="G314" s="14" t="s">
        <v>11</v>
      </c>
      <c r="H314" s="14" t="s">
        <v>11</v>
      </c>
      <c r="I314" s="14">
        <v>0.54</v>
      </c>
      <c r="J314" s="17">
        <v>1</v>
      </c>
      <c r="K314" s="5" t="s">
        <v>8</v>
      </c>
      <c r="L314" s="17" t="str">
        <f>VLOOKUP(I314,Güteklasse!$B$4:$C$8,2)</f>
        <v>C</v>
      </c>
      <c r="M314" s="5" t="str">
        <f>VLOOKUP(K314,Händleradressen!$B$3:$E$6,4,0)</f>
        <v>Düsseldorf</v>
      </c>
      <c r="N314" s="16">
        <f t="shared" si="12"/>
        <v>559.35</v>
      </c>
      <c r="O314" s="16">
        <f t="shared" si="13"/>
        <v>106.2765</v>
      </c>
      <c r="P314" s="16">
        <f t="shared" si="14"/>
        <v>665.62650000000008</v>
      </c>
    </row>
    <row r="315" spans="1:16" x14ac:dyDescent="0.2">
      <c r="A315" s="5" t="s">
        <v>17</v>
      </c>
      <c r="B315" s="5" t="s">
        <v>1</v>
      </c>
      <c r="C315" s="5" t="s">
        <v>13</v>
      </c>
      <c r="D315" s="5" t="s">
        <v>7</v>
      </c>
      <c r="E315" s="15">
        <v>18</v>
      </c>
      <c r="F315" s="16">
        <v>53.76</v>
      </c>
      <c r="G315" s="14" t="s">
        <v>11</v>
      </c>
      <c r="I315" s="14">
        <v>0.4</v>
      </c>
      <c r="J315" s="17">
        <v>4</v>
      </c>
      <c r="K315" s="5" t="s">
        <v>12</v>
      </c>
      <c r="L315" s="17" t="str">
        <f>VLOOKUP(I315,Güteklasse!$B$4:$C$8,2)</f>
        <v>B</v>
      </c>
      <c r="M315" s="5" t="str">
        <f>VLOOKUP(K315,Händleradressen!$B$3:$E$6,4,0)</f>
        <v>Hamburg</v>
      </c>
      <c r="N315" s="16">
        <f t="shared" si="12"/>
        <v>967.68</v>
      </c>
      <c r="O315" s="16">
        <f t="shared" si="13"/>
        <v>183.85919999999999</v>
      </c>
      <c r="P315" s="16">
        <f t="shared" si="14"/>
        <v>1151.5391999999999</v>
      </c>
    </row>
    <row r="316" spans="1:16" x14ac:dyDescent="0.2">
      <c r="A316" s="5" t="s">
        <v>17</v>
      </c>
      <c r="B316" s="5" t="s">
        <v>15</v>
      </c>
      <c r="C316" s="5" t="s">
        <v>10</v>
      </c>
      <c r="D316" s="5" t="s">
        <v>3</v>
      </c>
      <c r="E316" s="15">
        <v>478</v>
      </c>
      <c r="F316" s="16">
        <v>0.19</v>
      </c>
      <c r="G316" s="14" t="s">
        <v>11</v>
      </c>
      <c r="I316" s="14">
        <v>0.26</v>
      </c>
      <c r="J316" s="17">
        <v>5</v>
      </c>
      <c r="K316" s="5" t="s">
        <v>4</v>
      </c>
      <c r="L316" s="17" t="str">
        <f>VLOOKUP(I316,Güteklasse!$B$4:$C$8,2)</f>
        <v>A</v>
      </c>
      <c r="M316" s="5" t="str">
        <f>VLOOKUP(K316,Händleradressen!$B$3:$E$6,4,0)</f>
        <v>Köln</v>
      </c>
      <c r="N316" s="16">
        <f t="shared" si="12"/>
        <v>90.820000000000007</v>
      </c>
      <c r="O316" s="16">
        <f t="shared" si="13"/>
        <v>17.255800000000001</v>
      </c>
      <c r="P316" s="16">
        <f t="shared" si="14"/>
        <v>108.07580000000002</v>
      </c>
    </row>
    <row r="317" spans="1:16" x14ac:dyDescent="0.2">
      <c r="A317" s="5" t="s">
        <v>17</v>
      </c>
      <c r="B317" s="5" t="s">
        <v>5</v>
      </c>
      <c r="C317" s="5" t="s">
        <v>13</v>
      </c>
      <c r="D317" s="5" t="s">
        <v>3</v>
      </c>
      <c r="E317" s="15">
        <v>684</v>
      </c>
      <c r="F317" s="16">
        <v>0.75</v>
      </c>
      <c r="I317" s="14">
        <v>0.05</v>
      </c>
      <c r="J317" s="17">
        <v>4</v>
      </c>
      <c r="K317" s="5" t="s">
        <v>12</v>
      </c>
      <c r="L317" s="17" t="str">
        <f>VLOOKUP(I317,Güteklasse!$B$4:$C$8,2)</f>
        <v>A</v>
      </c>
      <c r="M317" s="5" t="str">
        <f>VLOOKUP(K317,Händleradressen!$B$3:$E$6,4,0)</f>
        <v>Hamburg</v>
      </c>
      <c r="N317" s="16">
        <f t="shared" si="12"/>
        <v>513</v>
      </c>
      <c r="O317" s="16">
        <f t="shared" si="13"/>
        <v>97.47</v>
      </c>
      <c r="P317" s="16">
        <f t="shared" si="14"/>
        <v>610.47</v>
      </c>
    </row>
    <row r="318" spans="1:16" x14ac:dyDescent="0.2">
      <c r="A318" s="5" t="s">
        <v>17</v>
      </c>
      <c r="B318" s="5" t="s">
        <v>5</v>
      </c>
      <c r="C318" s="5" t="s">
        <v>13</v>
      </c>
      <c r="D318" s="5" t="s">
        <v>3</v>
      </c>
      <c r="E318" s="15">
        <v>614</v>
      </c>
      <c r="F318" s="16">
        <v>0.78</v>
      </c>
      <c r="G318" s="14" t="s">
        <v>11</v>
      </c>
      <c r="I318" s="14">
        <v>0.5</v>
      </c>
      <c r="J318" s="17">
        <v>3</v>
      </c>
      <c r="K318" s="5" t="s">
        <v>4</v>
      </c>
      <c r="L318" s="17" t="str">
        <f>VLOOKUP(I318,Güteklasse!$B$4:$C$8,2)</f>
        <v>C</v>
      </c>
      <c r="M318" s="5" t="str">
        <f>VLOOKUP(K318,Händleradressen!$B$3:$E$6,4,0)</f>
        <v>Köln</v>
      </c>
      <c r="N318" s="16">
        <f t="shared" si="12"/>
        <v>478.92</v>
      </c>
      <c r="O318" s="16">
        <f t="shared" si="13"/>
        <v>90.994799999999998</v>
      </c>
      <c r="P318" s="16">
        <f t="shared" si="14"/>
        <v>569.91480000000001</v>
      </c>
    </row>
    <row r="319" spans="1:16" x14ac:dyDescent="0.2">
      <c r="A319" s="5" t="s">
        <v>17</v>
      </c>
      <c r="B319" s="5" t="s">
        <v>9</v>
      </c>
      <c r="C319" s="5" t="s">
        <v>2</v>
      </c>
      <c r="D319" s="5" t="s">
        <v>3</v>
      </c>
      <c r="E319" s="15">
        <v>162</v>
      </c>
      <c r="F319" s="16">
        <v>0.81</v>
      </c>
      <c r="G319" s="14" t="s">
        <v>11</v>
      </c>
      <c r="I319" s="14">
        <v>0.88</v>
      </c>
      <c r="J319" s="17">
        <v>2</v>
      </c>
      <c r="K319" s="5" t="s">
        <v>8</v>
      </c>
      <c r="L319" s="17" t="str">
        <f>VLOOKUP(I319,Güteklasse!$B$4:$C$8,2)</f>
        <v>D</v>
      </c>
      <c r="M319" s="5" t="str">
        <f>VLOOKUP(K319,Händleradressen!$B$3:$E$6,4,0)</f>
        <v>Düsseldorf</v>
      </c>
      <c r="N319" s="16">
        <f t="shared" si="12"/>
        <v>131.22</v>
      </c>
      <c r="O319" s="16">
        <f t="shared" si="13"/>
        <v>24.931799999999999</v>
      </c>
      <c r="P319" s="16">
        <f t="shared" si="14"/>
        <v>156.15180000000001</v>
      </c>
    </row>
    <row r="320" spans="1:16" x14ac:dyDescent="0.2">
      <c r="A320" s="5" t="s">
        <v>17</v>
      </c>
      <c r="B320" s="5" t="s">
        <v>15</v>
      </c>
      <c r="C320" s="5" t="s">
        <v>6</v>
      </c>
      <c r="D320" s="5" t="s">
        <v>7</v>
      </c>
      <c r="E320" s="15">
        <v>10</v>
      </c>
      <c r="F320" s="16">
        <v>54.57</v>
      </c>
      <c r="G320" s="14" t="s">
        <v>11</v>
      </c>
      <c r="I320" s="14">
        <v>0.98</v>
      </c>
      <c r="J320" s="17">
        <v>4</v>
      </c>
      <c r="K320" s="5" t="s">
        <v>12</v>
      </c>
      <c r="L320" s="17" t="str">
        <f>VLOOKUP(I320,Güteklasse!$B$4:$C$8,2)</f>
        <v>E</v>
      </c>
      <c r="M320" s="5" t="str">
        <f>VLOOKUP(K320,Händleradressen!$B$3:$E$6,4,0)</f>
        <v>Hamburg</v>
      </c>
      <c r="N320" s="16">
        <f t="shared" si="12"/>
        <v>545.70000000000005</v>
      </c>
      <c r="O320" s="16">
        <f t="shared" si="13"/>
        <v>103.68300000000001</v>
      </c>
      <c r="P320" s="16">
        <f t="shared" si="14"/>
        <v>649.38300000000004</v>
      </c>
    </row>
    <row r="321" spans="1:16" x14ac:dyDescent="0.2">
      <c r="A321" s="5" t="s">
        <v>17</v>
      </c>
      <c r="B321" s="5" t="s">
        <v>15</v>
      </c>
      <c r="C321" s="5" t="s">
        <v>10</v>
      </c>
      <c r="D321" s="5" t="s">
        <v>3</v>
      </c>
      <c r="E321" s="15">
        <v>66</v>
      </c>
      <c r="F321" s="16">
        <v>0.06</v>
      </c>
      <c r="G321" s="14" t="s">
        <v>11</v>
      </c>
      <c r="I321" s="14">
        <v>0.64</v>
      </c>
      <c r="J321" s="17">
        <v>3</v>
      </c>
      <c r="K321" s="5" t="s">
        <v>4</v>
      </c>
      <c r="L321" s="17" t="str">
        <f>VLOOKUP(I321,Güteklasse!$B$4:$C$8,2)</f>
        <v>D</v>
      </c>
      <c r="M321" s="5" t="str">
        <f>VLOOKUP(K321,Händleradressen!$B$3:$E$6,4,0)</f>
        <v>Köln</v>
      </c>
      <c r="N321" s="16">
        <f t="shared" si="12"/>
        <v>3.96</v>
      </c>
      <c r="O321" s="16">
        <f t="shared" si="13"/>
        <v>0.75239999999999996</v>
      </c>
      <c r="P321" s="16">
        <f t="shared" si="14"/>
        <v>4.7123999999999997</v>
      </c>
    </row>
    <row r="322" spans="1:16" x14ac:dyDescent="0.2">
      <c r="A322" s="5" t="s">
        <v>17</v>
      </c>
      <c r="B322" s="5" t="s">
        <v>5</v>
      </c>
      <c r="C322" s="5" t="s">
        <v>16</v>
      </c>
      <c r="D322" s="5" t="s">
        <v>7</v>
      </c>
      <c r="E322" s="15">
        <v>40</v>
      </c>
      <c r="F322" s="16">
        <v>48.8</v>
      </c>
      <c r="G322" s="14" t="s">
        <v>11</v>
      </c>
      <c r="I322" s="14">
        <v>0.72</v>
      </c>
      <c r="J322" s="17">
        <v>1</v>
      </c>
      <c r="K322" s="5" t="s">
        <v>14</v>
      </c>
      <c r="L322" s="17" t="str">
        <f>VLOOKUP(I322,Güteklasse!$B$4:$C$8,2)</f>
        <v>D</v>
      </c>
      <c r="M322" s="5" t="str">
        <f>VLOOKUP(K322,Händleradressen!$B$3:$E$6,4,0)</f>
        <v>München</v>
      </c>
      <c r="N322" s="16">
        <f t="shared" si="12"/>
        <v>1952</v>
      </c>
      <c r="O322" s="16">
        <f t="shared" si="13"/>
        <v>370.88</v>
      </c>
      <c r="P322" s="16">
        <f t="shared" si="14"/>
        <v>2322.88</v>
      </c>
    </row>
    <row r="323" spans="1:16" x14ac:dyDescent="0.2">
      <c r="A323" s="5" t="s">
        <v>17</v>
      </c>
      <c r="B323" s="5" t="s">
        <v>15</v>
      </c>
      <c r="C323" s="5" t="s">
        <v>2</v>
      </c>
      <c r="D323" s="5" t="s">
        <v>3</v>
      </c>
      <c r="E323" s="15">
        <v>464</v>
      </c>
      <c r="F323" s="16">
        <v>0.12</v>
      </c>
      <c r="I323" s="14">
        <v>0.54</v>
      </c>
      <c r="J323" s="17">
        <v>3</v>
      </c>
      <c r="K323" s="5" t="s">
        <v>14</v>
      </c>
      <c r="L323" s="17" t="str">
        <f>VLOOKUP(I323,Güteklasse!$B$4:$C$8,2)</f>
        <v>C</v>
      </c>
      <c r="M323" s="5" t="str">
        <f>VLOOKUP(K323,Händleradressen!$B$3:$E$6,4,0)</f>
        <v>München</v>
      </c>
      <c r="N323" s="16">
        <f t="shared" ref="N323:N386" si="15">E323*F323</f>
        <v>55.68</v>
      </c>
      <c r="O323" s="16">
        <f t="shared" ref="O323:O386" si="16">N323*$N$1</f>
        <v>10.5792</v>
      </c>
      <c r="P323" s="16">
        <f t="shared" ref="P323:P386" si="17">N323+O323</f>
        <v>66.259199999999993</v>
      </c>
    </row>
    <row r="324" spans="1:16" x14ac:dyDescent="0.2">
      <c r="A324" s="5" t="s">
        <v>17</v>
      </c>
      <c r="B324" s="5" t="s">
        <v>15</v>
      </c>
      <c r="C324" s="5" t="s">
        <v>6</v>
      </c>
      <c r="D324" s="5" t="s">
        <v>3</v>
      </c>
      <c r="E324" s="15">
        <v>115</v>
      </c>
      <c r="F324" s="16">
        <v>0.17</v>
      </c>
      <c r="G324" s="14" t="s">
        <v>11</v>
      </c>
      <c r="I324" s="14">
        <v>0.42</v>
      </c>
      <c r="J324" s="17">
        <v>2</v>
      </c>
      <c r="K324" s="5" t="s">
        <v>12</v>
      </c>
      <c r="L324" s="17" t="str">
        <f>VLOOKUP(I324,Güteklasse!$B$4:$C$8,2)</f>
        <v>B</v>
      </c>
      <c r="M324" s="5" t="str">
        <f>VLOOKUP(K324,Händleradressen!$B$3:$E$6,4,0)</f>
        <v>Hamburg</v>
      </c>
      <c r="N324" s="16">
        <f t="shared" si="15"/>
        <v>19.55</v>
      </c>
      <c r="O324" s="16">
        <f t="shared" si="16"/>
        <v>3.7145000000000001</v>
      </c>
      <c r="P324" s="16">
        <f t="shared" si="17"/>
        <v>23.264500000000002</v>
      </c>
    </row>
    <row r="325" spans="1:16" x14ac:dyDescent="0.2">
      <c r="A325" s="5" t="s">
        <v>17</v>
      </c>
      <c r="B325" s="5" t="s">
        <v>9</v>
      </c>
      <c r="C325" s="5" t="s">
        <v>10</v>
      </c>
      <c r="D325" s="5" t="s">
        <v>3</v>
      </c>
      <c r="E325" s="15">
        <v>48</v>
      </c>
      <c r="F325" s="16">
        <v>0.71</v>
      </c>
      <c r="G325" s="14" t="s">
        <v>11</v>
      </c>
      <c r="I325" s="14">
        <v>0.43</v>
      </c>
      <c r="J325" s="17">
        <v>4</v>
      </c>
      <c r="K325" s="5" t="s">
        <v>4</v>
      </c>
      <c r="L325" s="17" t="str">
        <f>VLOOKUP(I325,Güteklasse!$B$4:$C$8,2)</f>
        <v>B</v>
      </c>
      <c r="M325" s="5" t="str">
        <f>VLOOKUP(K325,Händleradressen!$B$3:$E$6,4,0)</f>
        <v>Köln</v>
      </c>
      <c r="N325" s="16">
        <f t="shared" si="15"/>
        <v>34.08</v>
      </c>
      <c r="O325" s="16">
        <f t="shared" si="16"/>
        <v>6.4752000000000001</v>
      </c>
      <c r="P325" s="16">
        <f t="shared" si="17"/>
        <v>40.555199999999999</v>
      </c>
    </row>
    <row r="326" spans="1:16" x14ac:dyDescent="0.2">
      <c r="A326" s="5" t="s">
        <v>17</v>
      </c>
      <c r="B326" s="5" t="s">
        <v>15</v>
      </c>
      <c r="C326" s="5" t="s">
        <v>13</v>
      </c>
      <c r="D326" s="5" t="s">
        <v>7</v>
      </c>
      <c r="E326" s="15">
        <v>27</v>
      </c>
      <c r="F326" s="16">
        <v>50.61</v>
      </c>
      <c r="G326" s="14" t="s">
        <v>11</v>
      </c>
      <c r="H326" s="14" t="s">
        <v>11</v>
      </c>
      <c r="I326" s="14">
        <v>0.34</v>
      </c>
      <c r="J326" s="17">
        <v>2</v>
      </c>
      <c r="K326" s="5" t="s">
        <v>4</v>
      </c>
      <c r="L326" s="17" t="str">
        <f>VLOOKUP(I326,Güteklasse!$B$4:$C$8,2)</f>
        <v>B</v>
      </c>
      <c r="M326" s="5" t="str">
        <f>VLOOKUP(K326,Händleradressen!$B$3:$E$6,4,0)</f>
        <v>Köln</v>
      </c>
      <c r="N326" s="16">
        <f t="shared" si="15"/>
        <v>1366.47</v>
      </c>
      <c r="O326" s="16">
        <f t="shared" si="16"/>
        <v>259.6293</v>
      </c>
      <c r="P326" s="16">
        <f t="shared" si="17"/>
        <v>1626.0993000000001</v>
      </c>
    </row>
    <row r="327" spans="1:16" x14ac:dyDescent="0.2">
      <c r="A327" s="5" t="s">
        <v>17</v>
      </c>
      <c r="B327" s="5" t="s">
        <v>9</v>
      </c>
      <c r="C327" s="5" t="s">
        <v>2</v>
      </c>
      <c r="D327" s="5" t="s">
        <v>3</v>
      </c>
      <c r="E327" s="15">
        <v>217</v>
      </c>
      <c r="F327" s="16">
        <v>0.47</v>
      </c>
      <c r="G327" s="14" t="s">
        <v>11</v>
      </c>
      <c r="I327" s="14">
        <v>0.94</v>
      </c>
      <c r="J327" s="17">
        <v>1</v>
      </c>
      <c r="K327" s="5" t="s">
        <v>8</v>
      </c>
      <c r="L327" s="17" t="str">
        <f>VLOOKUP(I327,Güteklasse!$B$4:$C$8,2)</f>
        <v>E</v>
      </c>
      <c r="M327" s="5" t="str">
        <f>VLOOKUP(K327,Händleradressen!$B$3:$E$6,4,0)</f>
        <v>Düsseldorf</v>
      </c>
      <c r="N327" s="16">
        <f t="shared" si="15"/>
        <v>101.99</v>
      </c>
      <c r="O327" s="16">
        <f t="shared" si="16"/>
        <v>19.3781</v>
      </c>
      <c r="P327" s="16">
        <f t="shared" si="17"/>
        <v>121.3681</v>
      </c>
    </row>
    <row r="328" spans="1:16" x14ac:dyDescent="0.2">
      <c r="A328" s="5" t="s">
        <v>17</v>
      </c>
      <c r="B328" s="5" t="s">
        <v>9</v>
      </c>
      <c r="C328" s="5" t="s">
        <v>6</v>
      </c>
      <c r="D328" s="5" t="s">
        <v>3</v>
      </c>
      <c r="E328" s="15">
        <v>746</v>
      </c>
      <c r="F328" s="16">
        <v>0.75</v>
      </c>
      <c r="G328" s="14" t="s">
        <v>11</v>
      </c>
      <c r="I328" s="14">
        <v>0.64</v>
      </c>
      <c r="J328" s="17">
        <v>4</v>
      </c>
      <c r="K328" s="5" t="s">
        <v>8</v>
      </c>
      <c r="L328" s="17" t="str">
        <f>VLOOKUP(I328,Güteklasse!$B$4:$C$8,2)</f>
        <v>D</v>
      </c>
      <c r="M328" s="5" t="str">
        <f>VLOOKUP(K328,Händleradressen!$B$3:$E$6,4,0)</f>
        <v>Düsseldorf</v>
      </c>
      <c r="N328" s="16">
        <f t="shared" si="15"/>
        <v>559.5</v>
      </c>
      <c r="O328" s="16">
        <f t="shared" si="16"/>
        <v>106.30500000000001</v>
      </c>
      <c r="P328" s="16">
        <f t="shared" si="17"/>
        <v>665.80500000000006</v>
      </c>
    </row>
    <row r="329" spans="1:16" x14ac:dyDescent="0.2">
      <c r="A329" s="5" t="s">
        <v>17</v>
      </c>
      <c r="B329" s="5" t="s">
        <v>15</v>
      </c>
      <c r="C329" s="5" t="s">
        <v>16</v>
      </c>
      <c r="D329" s="5" t="s">
        <v>7</v>
      </c>
      <c r="E329" s="15">
        <v>20</v>
      </c>
      <c r="F329" s="16">
        <v>54.03</v>
      </c>
      <c r="G329" s="14" t="s">
        <v>11</v>
      </c>
      <c r="H329" s="14" t="s">
        <v>11</v>
      </c>
      <c r="I329" s="14">
        <v>0.75</v>
      </c>
      <c r="J329" s="17">
        <v>5</v>
      </c>
      <c r="K329" s="5" t="s">
        <v>14</v>
      </c>
      <c r="L329" s="17" t="str">
        <f>VLOOKUP(I329,Güteklasse!$B$4:$C$8,2)</f>
        <v>D</v>
      </c>
      <c r="M329" s="5" t="str">
        <f>VLOOKUP(K329,Händleradressen!$B$3:$E$6,4,0)</f>
        <v>München</v>
      </c>
      <c r="N329" s="16">
        <f t="shared" si="15"/>
        <v>1080.5999999999999</v>
      </c>
      <c r="O329" s="16">
        <f t="shared" si="16"/>
        <v>205.31399999999999</v>
      </c>
      <c r="P329" s="16">
        <f t="shared" si="17"/>
        <v>1285.914</v>
      </c>
    </row>
    <row r="330" spans="1:16" x14ac:dyDescent="0.2">
      <c r="A330" s="5" t="s">
        <v>17</v>
      </c>
      <c r="B330" s="5" t="s">
        <v>5</v>
      </c>
      <c r="C330" s="5" t="s">
        <v>13</v>
      </c>
      <c r="D330" s="5" t="s">
        <v>3</v>
      </c>
      <c r="E330" s="15">
        <v>746</v>
      </c>
      <c r="F330" s="16">
        <v>0.09</v>
      </c>
      <c r="G330" s="14" t="s">
        <v>11</v>
      </c>
      <c r="I330" s="14">
        <v>0.68</v>
      </c>
      <c r="J330" s="17">
        <v>4</v>
      </c>
      <c r="K330" s="5" t="s">
        <v>12</v>
      </c>
      <c r="L330" s="17" t="str">
        <f>VLOOKUP(I330,Güteklasse!$B$4:$C$8,2)</f>
        <v>D</v>
      </c>
      <c r="M330" s="5" t="str">
        <f>VLOOKUP(K330,Händleradressen!$B$3:$E$6,4,0)</f>
        <v>Hamburg</v>
      </c>
      <c r="N330" s="16">
        <f t="shared" si="15"/>
        <v>67.14</v>
      </c>
      <c r="O330" s="16">
        <f t="shared" si="16"/>
        <v>12.756600000000001</v>
      </c>
      <c r="P330" s="16">
        <f t="shared" si="17"/>
        <v>79.896600000000007</v>
      </c>
    </row>
    <row r="331" spans="1:16" x14ac:dyDescent="0.2">
      <c r="A331" s="5" t="s">
        <v>17</v>
      </c>
      <c r="B331" s="5" t="s">
        <v>5</v>
      </c>
      <c r="C331" s="5" t="s">
        <v>10</v>
      </c>
      <c r="D331" s="5" t="s">
        <v>7</v>
      </c>
      <c r="E331" s="15">
        <v>32</v>
      </c>
      <c r="F331" s="16">
        <v>52.13</v>
      </c>
      <c r="G331" s="14" t="s">
        <v>11</v>
      </c>
      <c r="H331" s="14" t="s">
        <v>11</v>
      </c>
      <c r="I331" s="14">
        <v>0.23</v>
      </c>
      <c r="J331" s="17">
        <v>3</v>
      </c>
      <c r="K331" s="5" t="s">
        <v>12</v>
      </c>
      <c r="L331" s="17" t="str">
        <f>VLOOKUP(I331,Güteklasse!$B$4:$C$8,2)</f>
        <v>A</v>
      </c>
      <c r="M331" s="5" t="str">
        <f>VLOOKUP(K331,Händleradressen!$B$3:$E$6,4,0)</f>
        <v>Hamburg</v>
      </c>
      <c r="N331" s="16">
        <f t="shared" si="15"/>
        <v>1668.16</v>
      </c>
      <c r="O331" s="16">
        <f t="shared" si="16"/>
        <v>316.9504</v>
      </c>
      <c r="P331" s="16">
        <f t="shared" si="17"/>
        <v>1985.1104</v>
      </c>
    </row>
    <row r="332" spans="1:16" x14ac:dyDescent="0.2">
      <c r="A332" s="5" t="s">
        <v>17</v>
      </c>
      <c r="B332" s="5" t="s">
        <v>9</v>
      </c>
      <c r="C332" s="5" t="s">
        <v>13</v>
      </c>
      <c r="D332" s="5" t="s">
        <v>3</v>
      </c>
      <c r="E332" s="15">
        <v>16</v>
      </c>
      <c r="F332" s="16">
        <v>0.43</v>
      </c>
      <c r="G332" s="14" t="s">
        <v>11</v>
      </c>
      <c r="I332" s="14">
        <v>0.03</v>
      </c>
      <c r="J332" s="17">
        <v>2</v>
      </c>
      <c r="K332" s="5" t="s">
        <v>8</v>
      </c>
      <c r="L332" s="17" t="str">
        <f>VLOOKUP(I332,Güteklasse!$B$4:$C$8,2)</f>
        <v>A</v>
      </c>
      <c r="M332" s="5" t="str">
        <f>VLOOKUP(K332,Händleradressen!$B$3:$E$6,4,0)</f>
        <v>Düsseldorf</v>
      </c>
      <c r="N332" s="16">
        <f t="shared" si="15"/>
        <v>6.88</v>
      </c>
      <c r="O332" s="16">
        <f t="shared" si="16"/>
        <v>1.3071999999999999</v>
      </c>
      <c r="P332" s="16">
        <f t="shared" si="17"/>
        <v>8.1872000000000007</v>
      </c>
    </row>
    <row r="333" spans="1:16" x14ac:dyDescent="0.2">
      <c r="A333" s="5" t="s">
        <v>17</v>
      </c>
      <c r="B333" s="5" t="s">
        <v>9</v>
      </c>
      <c r="C333" s="5" t="s">
        <v>16</v>
      </c>
      <c r="D333" s="5" t="s">
        <v>7</v>
      </c>
      <c r="E333" s="15">
        <v>20</v>
      </c>
      <c r="F333" s="16">
        <v>47.75</v>
      </c>
      <c r="G333" s="14" t="s">
        <v>11</v>
      </c>
      <c r="H333" s="14" t="s">
        <v>11</v>
      </c>
      <c r="I333" s="14">
        <v>0.01</v>
      </c>
      <c r="J333" s="17">
        <v>4</v>
      </c>
      <c r="K333" s="5" t="s">
        <v>12</v>
      </c>
      <c r="L333" s="17" t="str">
        <f>VLOOKUP(I333,Güteklasse!$B$4:$C$8,2)</f>
        <v>A</v>
      </c>
      <c r="M333" s="5" t="str">
        <f>VLOOKUP(K333,Händleradressen!$B$3:$E$6,4,0)</f>
        <v>Hamburg</v>
      </c>
      <c r="N333" s="16">
        <f t="shared" si="15"/>
        <v>955</v>
      </c>
      <c r="O333" s="16">
        <f t="shared" si="16"/>
        <v>181.45</v>
      </c>
      <c r="P333" s="16">
        <f t="shared" si="17"/>
        <v>1136.45</v>
      </c>
    </row>
    <row r="334" spans="1:16" x14ac:dyDescent="0.2">
      <c r="A334" s="5" t="s">
        <v>17</v>
      </c>
      <c r="B334" s="5" t="s">
        <v>5</v>
      </c>
      <c r="C334" s="5" t="s">
        <v>2</v>
      </c>
      <c r="D334" s="5" t="s">
        <v>3</v>
      </c>
      <c r="E334" s="15">
        <v>985</v>
      </c>
      <c r="F334" s="16">
        <v>0.8</v>
      </c>
      <c r="G334" s="14" t="s">
        <v>11</v>
      </c>
      <c r="I334" s="14">
        <v>0.84</v>
      </c>
      <c r="J334" s="17">
        <v>3</v>
      </c>
      <c r="K334" s="5" t="s">
        <v>4</v>
      </c>
      <c r="L334" s="17" t="str">
        <f>VLOOKUP(I334,Güteklasse!$B$4:$C$8,2)</f>
        <v>D</v>
      </c>
      <c r="M334" s="5" t="str">
        <f>VLOOKUP(K334,Händleradressen!$B$3:$E$6,4,0)</f>
        <v>Köln</v>
      </c>
      <c r="N334" s="16">
        <f t="shared" si="15"/>
        <v>788</v>
      </c>
      <c r="O334" s="16">
        <f t="shared" si="16"/>
        <v>149.72</v>
      </c>
      <c r="P334" s="16">
        <f t="shared" si="17"/>
        <v>937.72</v>
      </c>
    </row>
    <row r="335" spans="1:16" x14ac:dyDescent="0.2">
      <c r="A335" s="5" t="s">
        <v>17</v>
      </c>
      <c r="B335" s="5" t="s">
        <v>1</v>
      </c>
      <c r="C335" s="5" t="s">
        <v>6</v>
      </c>
      <c r="D335" s="5" t="s">
        <v>7</v>
      </c>
      <c r="E335" s="15">
        <v>35</v>
      </c>
      <c r="F335" s="16">
        <v>49.18</v>
      </c>
      <c r="G335" s="14" t="s">
        <v>11</v>
      </c>
      <c r="H335" s="14" t="s">
        <v>11</v>
      </c>
      <c r="I335" s="14">
        <v>0.2</v>
      </c>
      <c r="J335" s="17">
        <v>1</v>
      </c>
      <c r="K335" s="5" t="s">
        <v>8</v>
      </c>
      <c r="L335" s="17" t="str">
        <f>VLOOKUP(I335,Güteklasse!$B$4:$C$8,2)</f>
        <v>A</v>
      </c>
      <c r="M335" s="5" t="str">
        <f>VLOOKUP(K335,Händleradressen!$B$3:$E$6,4,0)</f>
        <v>Düsseldorf</v>
      </c>
      <c r="N335" s="16">
        <f t="shared" si="15"/>
        <v>1721.3</v>
      </c>
      <c r="O335" s="16">
        <f t="shared" si="16"/>
        <v>327.04699999999997</v>
      </c>
      <c r="P335" s="16">
        <f t="shared" si="17"/>
        <v>2048.3469999999998</v>
      </c>
    </row>
    <row r="336" spans="1:16" x14ac:dyDescent="0.2">
      <c r="A336" s="5" t="s">
        <v>17</v>
      </c>
      <c r="B336" s="5" t="s">
        <v>5</v>
      </c>
      <c r="C336" s="5" t="s">
        <v>16</v>
      </c>
      <c r="D336" s="5" t="s">
        <v>3</v>
      </c>
      <c r="E336" s="15">
        <v>734</v>
      </c>
      <c r="F336" s="16">
        <v>0.28000000000000003</v>
      </c>
      <c r="G336" s="14" t="s">
        <v>11</v>
      </c>
      <c r="I336" s="14">
        <v>0.06</v>
      </c>
      <c r="J336" s="17">
        <v>3</v>
      </c>
      <c r="K336" s="5" t="s">
        <v>8</v>
      </c>
      <c r="L336" s="17" t="str">
        <f>VLOOKUP(I336,Güteklasse!$B$4:$C$8,2)</f>
        <v>A</v>
      </c>
      <c r="M336" s="5" t="str">
        <f>VLOOKUP(K336,Händleradressen!$B$3:$E$6,4,0)</f>
        <v>Düsseldorf</v>
      </c>
      <c r="N336" s="16">
        <f t="shared" si="15"/>
        <v>205.52</v>
      </c>
      <c r="O336" s="16">
        <f t="shared" si="16"/>
        <v>39.0488</v>
      </c>
      <c r="P336" s="16">
        <f t="shared" si="17"/>
        <v>244.56880000000001</v>
      </c>
    </row>
    <row r="337" spans="1:16" x14ac:dyDescent="0.2">
      <c r="A337" s="5" t="s">
        <v>17</v>
      </c>
      <c r="B337" s="5" t="s">
        <v>5</v>
      </c>
      <c r="C337" s="5" t="s">
        <v>13</v>
      </c>
      <c r="D337" s="5" t="s">
        <v>7</v>
      </c>
      <c r="E337" s="15">
        <v>18</v>
      </c>
      <c r="F337" s="16">
        <v>49.33</v>
      </c>
      <c r="G337" s="14" t="s">
        <v>11</v>
      </c>
      <c r="H337" s="14" t="s">
        <v>11</v>
      </c>
      <c r="I337" s="14">
        <v>0.39</v>
      </c>
      <c r="J337" s="17">
        <v>2</v>
      </c>
      <c r="K337" s="5" t="s">
        <v>4</v>
      </c>
      <c r="L337" s="17" t="str">
        <f>VLOOKUP(I337,Güteklasse!$B$4:$C$8,2)</f>
        <v>B</v>
      </c>
      <c r="M337" s="5" t="str">
        <f>VLOOKUP(K337,Händleradressen!$B$3:$E$6,4,0)</f>
        <v>Köln</v>
      </c>
      <c r="N337" s="16">
        <f t="shared" si="15"/>
        <v>887.93999999999994</v>
      </c>
      <c r="O337" s="16">
        <f t="shared" si="16"/>
        <v>168.70859999999999</v>
      </c>
      <c r="P337" s="16">
        <f t="shared" si="17"/>
        <v>1056.6486</v>
      </c>
    </row>
    <row r="338" spans="1:16" x14ac:dyDescent="0.2">
      <c r="A338" s="5" t="s">
        <v>17</v>
      </c>
      <c r="B338" s="5" t="s">
        <v>5</v>
      </c>
      <c r="C338" s="5" t="s">
        <v>10</v>
      </c>
      <c r="D338" s="5" t="s">
        <v>3</v>
      </c>
      <c r="E338" s="15">
        <v>945</v>
      </c>
      <c r="F338" s="16">
        <v>0.12</v>
      </c>
      <c r="I338" s="14">
        <v>0.57999999999999996</v>
      </c>
      <c r="J338" s="17">
        <v>4</v>
      </c>
      <c r="K338" s="5" t="s">
        <v>12</v>
      </c>
      <c r="L338" s="17" t="str">
        <f>VLOOKUP(I338,Güteklasse!$B$4:$C$8,2)</f>
        <v>D</v>
      </c>
      <c r="M338" s="5" t="str">
        <f>VLOOKUP(K338,Händleradressen!$B$3:$E$6,4,0)</f>
        <v>Hamburg</v>
      </c>
      <c r="N338" s="16">
        <f t="shared" si="15"/>
        <v>113.39999999999999</v>
      </c>
      <c r="O338" s="16">
        <f t="shared" si="16"/>
        <v>21.545999999999999</v>
      </c>
      <c r="P338" s="16">
        <f t="shared" si="17"/>
        <v>134.946</v>
      </c>
    </row>
    <row r="339" spans="1:16" x14ac:dyDescent="0.2">
      <c r="A339" s="5" t="s">
        <v>17</v>
      </c>
      <c r="B339" s="5" t="s">
        <v>15</v>
      </c>
      <c r="C339" s="5" t="s">
        <v>13</v>
      </c>
      <c r="D339" s="5" t="s">
        <v>7</v>
      </c>
      <c r="E339" s="15">
        <v>32</v>
      </c>
      <c r="F339" s="16">
        <v>48.48</v>
      </c>
      <c r="G339" s="14" t="s">
        <v>11</v>
      </c>
      <c r="I339" s="14">
        <v>0.6</v>
      </c>
      <c r="J339" s="17">
        <v>2</v>
      </c>
      <c r="K339" s="5" t="s">
        <v>14</v>
      </c>
      <c r="L339" s="17" t="str">
        <f>VLOOKUP(I339,Güteklasse!$B$4:$C$8,2)</f>
        <v>D</v>
      </c>
      <c r="M339" s="5" t="str">
        <f>VLOOKUP(K339,Händleradressen!$B$3:$E$6,4,0)</f>
        <v>München</v>
      </c>
      <c r="N339" s="16">
        <f t="shared" si="15"/>
        <v>1551.36</v>
      </c>
      <c r="O339" s="16">
        <f t="shared" si="16"/>
        <v>294.75839999999999</v>
      </c>
      <c r="P339" s="16">
        <f t="shared" si="17"/>
        <v>1846.1183999999998</v>
      </c>
    </row>
    <row r="340" spans="1:16" x14ac:dyDescent="0.2">
      <c r="A340" s="5" t="s">
        <v>17</v>
      </c>
      <c r="B340" s="5" t="s">
        <v>15</v>
      </c>
      <c r="C340" s="5" t="s">
        <v>13</v>
      </c>
      <c r="D340" s="5" t="s">
        <v>3</v>
      </c>
      <c r="E340" s="15">
        <v>104</v>
      </c>
      <c r="F340" s="16">
        <v>0.19</v>
      </c>
      <c r="G340" s="14" t="s">
        <v>11</v>
      </c>
      <c r="I340" s="14">
        <v>0.27</v>
      </c>
      <c r="J340" s="17">
        <v>1</v>
      </c>
      <c r="K340" s="5" t="s">
        <v>14</v>
      </c>
      <c r="L340" s="17" t="str">
        <f>VLOOKUP(I340,Güteklasse!$B$4:$C$8,2)</f>
        <v>A</v>
      </c>
      <c r="M340" s="5" t="str">
        <f>VLOOKUP(K340,Händleradressen!$B$3:$E$6,4,0)</f>
        <v>München</v>
      </c>
      <c r="N340" s="16">
        <f t="shared" si="15"/>
        <v>19.760000000000002</v>
      </c>
      <c r="O340" s="16">
        <f t="shared" si="16"/>
        <v>3.7544000000000004</v>
      </c>
      <c r="P340" s="16">
        <f t="shared" si="17"/>
        <v>23.514400000000002</v>
      </c>
    </row>
    <row r="341" spans="1:16" x14ac:dyDescent="0.2">
      <c r="A341" s="5" t="s">
        <v>17</v>
      </c>
      <c r="B341" s="5" t="s">
        <v>5</v>
      </c>
      <c r="C341" s="5" t="s">
        <v>2</v>
      </c>
      <c r="D341" s="5" t="s">
        <v>7</v>
      </c>
      <c r="E341" s="15">
        <v>4</v>
      </c>
      <c r="F341" s="16">
        <v>49.33</v>
      </c>
      <c r="G341" s="14" t="s">
        <v>11</v>
      </c>
      <c r="I341" s="14">
        <v>0.8</v>
      </c>
      <c r="J341" s="17">
        <v>4</v>
      </c>
      <c r="K341" s="5" t="s">
        <v>4</v>
      </c>
      <c r="L341" s="17" t="str">
        <f>VLOOKUP(I341,Güteklasse!$B$4:$C$8,2)</f>
        <v>D</v>
      </c>
      <c r="M341" s="5" t="str">
        <f>VLOOKUP(K341,Händleradressen!$B$3:$E$6,4,0)</f>
        <v>Köln</v>
      </c>
      <c r="N341" s="16">
        <f t="shared" si="15"/>
        <v>197.32</v>
      </c>
      <c r="O341" s="16">
        <f t="shared" si="16"/>
        <v>37.4908</v>
      </c>
      <c r="P341" s="16">
        <f t="shared" si="17"/>
        <v>234.8108</v>
      </c>
    </row>
    <row r="342" spans="1:16" x14ac:dyDescent="0.2">
      <c r="A342" s="5" t="s">
        <v>17</v>
      </c>
      <c r="B342" s="5" t="s">
        <v>15</v>
      </c>
      <c r="C342" s="5" t="s">
        <v>6</v>
      </c>
      <c r="D342" s="5" t="s">
        <v>3</v>
      </c>
      <c r="E342" s="15">
        <v>959</v>
      </c>
      <c r="F342" s="16">
        <v>0.54</v>
      </c>
      <c r="I342" s="14">
        <v>0.49</v>
      </c>
      <c r="J342" s="17">
        <v>5</v>
      </c>
      <c r="K342" s="5" t="s">
        <v>8</v>
      </c>
      <c r="L342" s="17" t="str">
        <f>VLOOKUP(I342,Güteklasse!$B$4:$C$8,2)</f>
        <v>C</v>
      </c>
      <c r="M342" s="5" t="str">
        <f>VLOOKUP(K342,Händleradressen!$B$3:$E$6,4,0)</f>
        <v>Düsseldorf</v>
      </c>
      <c r="N342" s="16">
        <f t="shared" si="15"/>
        <v>517.86</v>
      </c>
      <c r="O342" s="16">
        <f t="shared" si="16"/>
        <v>98.3934</v>
      </c>
      <c r="P342" s="16">
        <f t="shared" si="17"/>
        <v>616.25340000000006</v>
      </c>
    </row>
    <row r="343" spans="1:16" x14ac:dyDescent="0.2">
      <c r="A343" s="5" t="s">
        <v>17</v>
      </c>
      <c r="B343" s="5" t="s">
        <v>5</v>
      </c>
      <c r="C343" s="5" t="s">
        <v>10</v>
      </c>
      <c r="D343" s="5" t="s">
        <v>7</v>
      </c>
      <c r="E343" s="15">
        <v>25</v>
      </c>
      <c r="F343" s="16">
        <v>54.73</v>
      </c>
      <c r="I343" s="14">
        <v>0.72</v>
      </c>
      <c r="J343" s="17">
        <v>4</v>
      </c>
      <c r="K343" s="5" t="s">
        <v>12</v>
      </c>
      <c r="L343" s="17" t="str">
        <f>VLOOKUP(I343,Güteklasse!$B$4:$C$8,2)</f>
        <v>D</v>
      </c>
      <c r="M343" s="5" t="str">
        <f>VLOOKUP(K343,Händleradressen!$B$3:$E$6,4,0)</f>
        <v>Hamburg</v>
      </c>
      <c r="N343" s="16">
        <f t="shared" si="15"/>
        <v>1368.25</v>
      </c>
      <c r="O343" s="16">
        <f t="shared" si="16"/>
        <v>259.96750000000003</v>
      </c>
      <c r="P343" s="16">
        <f t="shared" si="17"/>
        <v>1628.2175</v>
      </c>
    </row>
    <row r="344" spans="1:16" x14ac:dyDescent="0.2">
      <c r="A344" s="5" t="s">
        <v>17</v>
      </c>
      <c r="B344" s="5" t="s">
        <v>1</v>
      </c>
      <c r="C344" s="5" t="s">
        <v>16</v>
      </c>
      <c r="D344" s="5" t="s">
        <v>3</v>
      </c>
      <c r="E344" s="15">
        <v>218</v>
      </c>
      <c r="F344" s="16">
        <v>0.38</v>
      </c>
      <c r="I344" s="14">
        <v>0.56999999999999995</v>
      </c>
      <c r="J344" s="17">
        <v>3</v>
      </c>
      <c r="K344" s="5" t="s">
        <v>14</v>
      </c>
      <c r="L344" s="17" t="str">
        <f>VLOOKUP(I344,Güteklasse!$B$4:$C$8,2)</f>
        <v>C</v>
      </c>
      <c r="M344" s="5" t="str">
        <f>VLOOKUP(K344,Händleradressen!$B$3:$E$6,4,0)</f>
        <v>München</v>
      </c>
      <c r="N344" s="16">
        <f t="shared" si="15"/>
        <v>82.84</v>
      </c>
      <c r="O344" s="16">
        <f t="shared" si="16"/>
        <v>15.739600000000001</v>
      </c>
      <c r="P344" s="16">
        <f t="shared" si="17"/>
        <v>98.579599999999999</v>
      </c>
    </row>
    <row r="345" spans="1:16" x14ac:dyDescent="0.2">
      <c r="A345" s="5" t="s">
        <v>17</v>
      </c>
      <c r="B345" s="5" t="s">
        <v>5</v>
      </c>
      <c r="C345" s="5" t="s">
        <v>2</v>
      </c>
      <c r="D345" s="5" t="s">
        <v>7</v>
      </c>
      <c r="E345" s="15">
        <v>20</v>
      </c>
      <c r="F345" s="16">
        <v>47.82</v>
      </c>
      <c r="G345" s="14" t="s">
        <v>11</v>
      </c>
      <c r="H345" s="14" t="s">
        <v>11</v>
      </c>
      <c r="I345" s="14">
        <v>0.08</v>
      </c>
      <c r="J345" s="17">
        <v>2</v>
      </c>
      <c r="K345" s="5" t="s">
        <v>4</v>
      </c>
      <c r="L345" s="17" t="str">
        <f>VLOOKUP(I345,Güteklasse!$B$4:$C$8,2)</f>
        <v>A</v>
      </c>
      <c r="M345" s="5" t="str">
        <f>VLOOKUP(K345,Händleradressen!$B$3:$E$6,4,0)</f>
        <v>Köln</v>
      </c>
      <c r="N345" s="16">
        <f t="shared" si="15"/>
        <v>956.4</v>
      </c>
      <c r="O345" s="16">
        <f t="shared" si="16"/>
        <v>181.71600000000001</v>
      </c>
      <c r="P345" s="16">
        <f t="shared" si="17"/>
        <v>1138.116</v>
      </c>
    </row>
    <row r="346" spans="1:16" x14ac:dyDescent="0.2">
      <c r="A346" s="5" t="s">
        <v>17</v>
      </c>
      <c r="B346" s="5" t="s">
        <v>5</v>
      </c>
      <c r="C346" s="5" t="s">
        <v>6</v>
      </c>
      <c r="D346" s="5" t="s">
        <v>3</v>
      </c>
      <c r="E346" s="15">
        <v>503</v>
      </c>
      <c r="F346" s="16">
        <v>0.14000000000000001</v>
      </c>
      <c r="G346" s="14" t="s">
        <v>11</v>
      </c>
      <c r="I346" s="14">
        <v>0.36</v>
      </c>
      <c r="J346" s="17">
        <v>4</v>
      </c>
      <c r="K346" s="5" t="s">
        <v>4</v>
      </c>
      <c r="L346" s="17" t="str">
        <f>VLOOKUP(I346,Güteklasse!$B$4:$C$8,2)</f>
        <v>B</v>
      </c>
      <c r="M346" s="5" t="str">
        <f>VLOOKUP(K346,Händleradressen!$B$3:$E$6,4,0)</f>
        <v>Köln</v>
      </c>
      <c r="N346" s="16">
        <f t="shared" si="15"/>
        <v>70.42</v>
      </c>
      <c r="O346" s="16">
        <f t="shared" si="16"/>
        <v>13.379800000000001</v>
      </c>
      <c r="P346" s="16">
        <f t="shared" si="17"/>
        <v>83.799800000000005</v>
      </c>
    </row>
    <row r="347" spans="1:16" x14ac:dyDescent="0.2">
      <c r="A347" s="5" t="s">
        <v>17</v>
      </c>
      <c r="B347" s="5" t="s">
        <v>9</v>
      </c>
      <c r="C347" s="5" t="s">
        <v>10</v>
      </c>
      <c r="D347" s="5" t="s">
        <v>7</v>
      </c>
      <c r="E347" s="15">
        <v>26</v>
      </c>
      <c r="F347" s="16">
        <v>54.65</v>
      </c>
      <c r="G347" s="14" t="s">
        <v>11</v>
      </c>
      <c r="H347" s="14" t="s">
        <v>11</v>
      </c>
      <c r="I347" s="14">
        <v>0.26</v>
      </c>
      <c r="J347" s="17">
        <v>3</v>
      </c>
      <c r="K347" s="5" t="s">
        <v>8</v>
      </c>
      <c r="L347" s="17" t="str">
        <f>VLOOKUP(I347,Güteklasse!$B$4:$C$8,2)</f>
        <v>A</v>
      </c>
      <c r="M347" s="5" t="str">
        <f>VLOOKUP(K347,Händleradressen!$B$3:$E$6,4,0)</f>
        <v>Düsseldorf</v>
      </c>
      <c r="N347" s="16">
        <f t="shared" si="15"/>
        <v>1420.8999999999999</v>
      </c>
      <c r="O347" s="16">
        <f t="shared" si="16"/>
        <v>269.971</v>
      </c>
      <c r="P347" s="16">
        <f t="shared" si="17"/>
        <v>1690.8709999999999</v>
      </c>
    </row>
    <row r="348" spans="1:16" x14ac:dyDescent="0.2">
      <c r="A348" s="5" t="s">
        <v>17</v>
      </c>
      <c r="B348" s="5" t="s">
        <v>1</v>
      </c>
      <c r="C348" s="5" t="s">
        <v>13</v>
      </c>
      <c r="D348" s="5" t="s">
        <v>3</v>
      </c>
      <c r="E348" s="15">
        <v>558</v>
      </c>
      <c r="F348" s="16">
        <v>0.91</v>
      </c>
      <c r="G348" s="14" t="s">
        <v>11</v>
      </c>
      <c r="I348" s="14">
        <v>0.74</v>
      </c>
      <c r="J348" s="17">
        <v>1</v>
      </c>
      <c r="K348" s="5" t="s">
        <v>8</v>
      </c>
      <c r="L348" s="17" t="str">
        <f>VLOOKUP(I348,Güteklasse!$B$4:$C$8,2)</f>
        <v>D</v>
      </c>
      <c r="M348" s="5" t="str">
        <f>VLOOKUP(K348,Händleradressen!$B$3:$E$6,4,0)</f>
        <v>Düsseldorf</v>
      </c>
      <c r="N348" s="16">
        <f t="shared" si="15"/>
        <v>507.78000000000003</v>
      </c>
      <c r="O348" s="16">
        <f t="shared" si="16"/>
        <v>96.478200000000001</v>
      </c>
      <c r="P348" s="16">
        <f t="shared" si="17"/>
        <v>604.25819999999999</v>
      </c>
    </row>
    <row r="349" spans="1:16" x14ac:dyDescent="0.2">
      <c r="A349" s="5" t="s">
        <v>17</v>
      </c>
      <c r="B349" s="5" t="s">
        <v>9</v>
      </c>
      <c r="C349" s="5" t="s">
        <v>2</v>
      </c>
      <c r="D349" s="5" t="s">
        <v>7</v>
      </c>
      <c r="E349" s="15">
        <v>33</v>
      </c>
      <c r="F349" s="16">
        <v>49.41</v>
      </c>
      <c r="G349" s="14" t="s">
        <v>11</v>
      </c>
      <c r="I349" s="14">
        <v>0.44</v>
      </c>
      <c r="J349" s="17">
        <v>3</v>
      </c>
      <c r="K349" s="5" t="s">
        <v>12</v>
      </c>
      <c r="L349" s="17" t="str">
        <f>VLOOKUP(I349,Güteklasse!$B$4:$C$8,2)</f>
        <v>B</v>
      </c>
      <c r="M349" s="5" t="str">
        <f>VLOOKUP(K349,Händleradressen!$B$3:$E$6,4,0)</f>
        <v>Hamburg</v>
      </c>
      <c r="N349" s="16">
        <f t="shared" si="15"/>
        <v>1630.53</v>
      </c>
      <c r="O349" s="16">
        <f t="shared" si="16"/>
        <v>309.80070000000001</v>
      </c>
      <c r="P349" s="16">
        <f t="shared" si="17"/>
        <v>1940.3307</v>
      </c>
    </row>
    <row r="350" spans="1:16" x14ac:dyDescent="0.2">
      <c r="A350" s="5" t="s">
        <v>17</v>
      </c>
      <c r="B350" s="5" t="s">
        <v>5</v>
      </c>
      <c r="C350" s="5" t="s">
        <v>6</v>
      </c>
      <c r="D350" s="5" t="s">
        <v>3</v>
      </c>
      <c r="E350" s="15">
        <v>693</v>
      </c>
      <c r="F350" s="16">
        <v>0.06</v>
      </c>
      <c r="G350" s="14" t="s">
        <v>11</v>
      </c>
      <c r="I350" s="14">
        <v>0.84</v>
      </c>
      <c r="J350" s="17">
        <v>2</v>
      </c>
      <c r="K350" s="5" t="s">
        <v>4</v>
      </c>
      <c r="L350" s="17" t="str">
        <f>VLOOKUP(I350,Güteklasse!$B$4:$C$8,2)</f>
        <v>D</v>
      </c>
      <c r="M350" s="5" t="str">
        <f>VLOOKUP(K350,Händleradressen!$B$3:$E$6,4,0)</f>
        <v>Köln</v>
      </c>
      <c r="N350" s="16">
        <f t="shared" si="15"/>
        <v>41.58</v>
      </c>
      <c r="O350" s="16">
        <f t="shared" si="16"/>
        <v>7.9001999999999999</v>
      </c>
      <c r="P350" s="16">
        <f t="shared" si="17"/>
        <v>49.480199999999996</v>
      </c>
    </row>
    <row r="351" spans="1:16" x14ac:dyDescent="0.2">
      <c r="A351" s="5" t="s">
        <v>17</v>
      </c>
      <c r="B351" s="5" t="s">
        <v>15</v>
      </c>
      <c r="C351" s="5" t="s">
        <v>10</v>
      </c>
      <c r="D351" s="5" t="s">
        <v>7</v>
      </c>
      <c r="E351" s="15">
        <v>38</v>
      </c>
      <c r="F351" s="16">
        <v>52.01</v>
      </c>
      <c r="G351" s="14" t="s">
        <v>11</v>
      </c>
      <c r="I351" s="14">
        <v>0.34</v>
      </c>
      <c r="J351" s="17">
        <v>4</v>
      </c>
      <c r="K351" s="5" t="s">
        <v>12</v>
      </c>
      <c r="L351" s="17" t="str">
        <f>VLOOKUP(I351,Güteklasse!$B$4:$C$8,2)</f>
        <v>B</v>
      </c>
      <c r="M351" s="5" t="str">
        <f>VLOOKUP(K351,Händleradressen!$B$3:$E$6,4,0)</f>
        <v>Hamburg</v>
      </c>
      <c r="N351" s="16">
        <f t="shared" si="15"/>
        <v>1976.3799999999999</v>
      </c>
      <c r="O351" s="16">
        <f t="shared" si="16"/>
        <v>375.51220000000001</v>
      </c>
      <c r="P351" s="16">
        <f t="shared" si="17"/>
        <v>2351.8921999999998</v>
      </c>
    </row>
    <row r="352" spans="1:16" x14ac:dyDescent="0.2">
      <c r="A352" s="5" t="s">
        <v>17</v>
      </c>
      <c r="B352" s="5" t="s">
        <v>15</v>
      </c>
      <c r="C352" s="5" t="s">
        <v>16</v>
      </c>
      <c r="D352" s="5" t="s">
        <v>3</v>
      </c>
      <c r="E352" s="15">
        <v>497</v>
      </c>
      <c r="F352" s="16">
        <v>0.16</v>
      </c>
      <c r="G352" s="14" t="s">
        <v>11</v>
      </c>
      <c r="I352" s="14">
        <v>0.21</v>
      </c>
      <c r="J352" s="17">
        <v>2</v>
      </c>
      <c r="K352" s="5" t="s">
        <v>4</v>
      </c>
      <c r="L352" s="17" t="str">
        <f>VLOOKUP(I352,Güteklasse!$B$4:$C$8,2)</f>
        <v>A</v>
      </c>
      <c r="M352" s="5" t="str">
        <f>VLOOKUP(K352,Händleradressen!$B$3:$E$6,4,0)</f>
        <v>Köln</v>
      </c>
      <c r="N352" s="16">
        <f t="shared" si="15"/>
        <v>79.52</v>
      </c>
      <c r="O352" s="16">
        <f t="shared" si="16"/>
        <v>15.108799999999999</v>
      </c>
      <c r="P352" s="16">
        <f t="shared" si="17"/>
        <v>94.628799999999998</v>
      </c>
    </row>
    <row r="353" spans="1:16" x14ac:dyDescent="0.2">
      <c r="A353" s="5" t="s">
        <v>17</v>
      </c>
      <c r="B353" s="5" t="s">
        <v>15</v>
      </c>
      <c r="C353" s="5" t="s">
        <v>2</v>
      </c>
      <c r="D353" s="5" t="s">
        <v>7</v>
      </c>
      <c r="E353" s="15">
        <v>11</v>
      </c>
      <c r="F353" s="16">
        <v>48.26</v>
      </c>
      <c r="G353" s="14" t="s">
        <v>11</v>
      </c>
      <c r="I353" s="14">
        <v>0.21</v>
      </c>
      <c r="J353" s="17">
        <v>1</v>
      </c>
      <c r="K353" s="5" t="s">
        <v>8</v>
      </c>
      <c r="L353" s="17" t="str">
        <f>VLOOKUP(I353,Güteklasse!$B$4:$C$8,2)</f>
        <v>A</v>
      </c>
      <c r="M353" s="5" t="str">
        <f>VLOOKUP(K353,Händleradressen!$B$3:$E$6,4,0)</f>
        <v>Düsseldorf</v>
      </c>
      <c r="N353" s="16">
        <f t="shared" si="15"/>
        <v>530.86</v>
      </c>
      <c r="O353" s="16">
        <f t="shared" si="16"/>
        <v>100.8634</v>
      </c>
      <c r="P353" s="16">
        <f t="shared" si="17"/>
        <v>631.72339999999997</v>
      </c>
    </row>
    <row r="354" spans="1:16" x14ac:dyDescent="0.2">
      <c r="A354" s="5" t="s">
        <v>17</v>
      </c>
      <c r="B354" s="5" t="s">
        <v>5</v>
      </c>
      <c r="C354" s="5" t="s">
        <v>6</v>
      </c>
      <c r="D354" s="5" t="s">
        <v>3</v>
      </c>
      <c r="E354" s="15">
        <v>784</v>
      </c>
      <c r="F354" s="16">
        <v>0.05</v>
      </c>
      <c r="I354" s="14">
        <v>0.31</v>
      </c>
      <c r="J354" s="17">
        <v>4</v>
      </c>
      <c r="K354" s="5" t="s">
        <v>12</v>
      </c>
      <c r="L354" s="17" t="str">
        <f>VLOOKUP(I354,Güteklasse!$B$4:$C$8,2)</f>
        <v>A</v>
      </c>
      <c r="M354" s="5" t="str">
        <f>VLOOKUP(K354,Händleradressen!$B$3:$E$6,4,0)</f>
        <v>Hamburg</v>
      </c>
      <c r="N354" s="16">
        <f t="shared" si="15"/>
        <v>39.200000000000003</v>
      </c>
      <c r="O354" s="16">
        <f t="shared" si="16"/>
        <v>7.4480000000000004</v>
      </c>
      <c r="P354" s="16">
        <f t="shared" si="17"/>
        <v>46.648000000000003</v>
      </c>
    </row>
    <row r="355" spans="1:16" x14ac:dyDescent="0.2">
      <c r="A355" s="5" t="s">
        <v>17</v>
      </c>
      <c r="B355" s="5" t="s">
        <v>9</v>
      </c>
      <c r="C355" s="5" t="s">
        <v>10</v>
      </c>
      <c r="D355" s="5" t="s">
        <v>7</v>
      </c>
      <c r="E355" s="15">
        <v>26</v>
      </c>
      <c r="F355" s="16">
        <v>52.57</v>
      </c>
      <c r="G355" s="14" t="s">
        <v>11</v>
      </c>
      <c r="H355" s="14" t="s">
        <v>11</v>
      </c>
      <c r="I355" s="14">
        <v>0.87</v>
      </c>
      <c r="J355" s="17">
        <v>5</v>
      </c>
      <c r="K355" s="5" t="s">
        <v>4</v>
      </c>
      <c r="L355" s="17" t="str">
        <f>VLOOKUP(I355,Güteklasse!$B$4:$C$8,2)</f>
        <v>D</v>
      </c>
      <c r="M355" s="5" t="str">
        <f>VLOOKUP(K355,Händleradressen!$B$3:$E$6,4,0)</f>
        <v>Köln</v>
      </c>
      <c r="N355" s="16">
        <f t="shared" si="15"/>
        <v>1366.82</v>
      </c>
      <c r="O355" s="16">
        <f t="shared" si="16"/>
        <v>259.69579999999996</v>
      </c>
      <c r="P355" s="16">
        <f t="shared" si="17"/>
        <v>1626.5157999999999</v>
      </c>
    </row>
    <row r="356" spans="1:16" x14ac:dyDescent="0.2">
      <c r="A356" s="5" t="s">
        <v>17</v>
      </c>
      <c r="B356" s="5" t="s">
        <v>1</v>
      </c>
      <c r="C356" s="5" t="s">
        <v>13</v>
      </c>
      <c r="D356" s="5" t="s">
        <v>3</v>
      </c>
      <c r="E356" s="15">
        <v>801</v>
      </c>
      <c r="F356" s="16">
        <v>0.33</v>
      </c>
      <c r="I356" s="14">
        <v>0.03</v>
      </c>
      <c r="J356" s="17">
        <v>4</v>
      </c>
      <c r="K356" s="5" t="s">
        <v>14</v>
      </c>
      <c r="L356" s="17" t="str">
        <f>VLOOKUP(I356,Güteklasse!$B$4:$C$8,2)</f>
        <v>A</v>
      </c>
      <c r="M356" s="5" t="str">
        <f>VLOOKUP(K356,Händleradressen!$B$3:$E$6,4,0)</f>
        <v>München</v>
      </c>
      <c r="N356" s="16">
        <f t="shared" si="15"/>
        <v>264.33</v>
      </c>
      <c r="O356" s="16">
        <f t="shared" si="16"/>
        <v>50.222699999999996</v>
      </c>
      <c r="P356" s="16">
        <f t="shared" si="17"/>
        <v>314.55269999999996</v>
      </c>
    </row>
    <row r="357" spans="1:16" x14ac:dyDescent="0.2">
      <c r="A357" s="5" t="s">
        <v>17</v>
      </c>
      <c r="B357" s="5" t="s">
        <v>15</v>
      </c>
      <c r="C357" s="5" t="s">
        <v>2</v>
      </c>
      <c r="D357" s="5" t="s">
        <v>7</v>
      </c>
      <c r="E357" s="15">
        <v>49</v>
      </c>
      <c r="F357" s="16">
        <v>53.04</v>
      </c>
      <c r="G357" s="14" t="s">
        <v>11</v>
      </c>
      <c r="I357" s="14">
        <v>0.73</v>
      </c>
      <c r="J357" s="17">
        <v>3</v>
      </c>
      <c r="K357" s="5" t="s">
        <v>14</v>
      </c>
      <c r="L357" s="17" t="str">
        <f>VLOOKUP(I357,Güteklasse!$B$4:$C$8,2)</f>
        <v>D</v>
      </c>
      <c r="M357" s="5" t="str">
        <f>VLOOKUP(K357,Händleradressen!$B$3:$E$6,4,0)</f>
        <v>München</v>
      </c>
      <c r="N357" s="16">
        <f t="shared" si="15"/>
        <v>2598.96</v>
      </c>
      <c r="O357" s="16">
        <f t="shared" si="16"/>
        <v>493.80240000000003</v>
      </c>
      <c r="P357" s="16">
        <f t="shared" si="17"/>
        <v>3092.7624000000001</v>
      </c>
    </row>
    <row r="358" spans="1:16" x14ac:dyDescent="0.2">
      <c r="A358" s="5" t="s">
        <v>17</v>
      </c>
      <c r="B358" s="5" t="s">
        <v>1</v>
      </c>
      <c r="C358" s="5" t="s">
        <v>6</v>
      </c>
      <c r="D358" s="5" t="s">
        <v>3</v>
      </c>
      <c r="E358" s="15">
        <v>675</v>
      </c>
      <c r="F358" s="16">
        <v>0.91</v>
      </c>
      <c r="I358" s="14">
        <v>0.04</v>
      </c>
      <c r="J358" s="17">
        <v>2</v>
      </c>
      <c r="K358" s="5" t="s">
        <v>12</v>
      </c>
      <c r="L358" s="17" t="str">
        <f>VLOOKUP(I358,Güteklasse!$B$4:$C$8,2)</f>
        <v>A</v>
      </c>
      <c r="M358" s="5" t="str">
        <f>VLOOKUP(K358,Händleradressen!$B$3:$E$6,4,0)</f>
        <v>Hamburg</v>
      </c>
      <c r="N358" s="16">
        <f t="shared" si="15"/>
        <v>614.25</v>
      </c>
      <c r="O358" s="16">
        <f t="shared" si="16"/>
        <v>116.7075</v>
      </c>
      <c r="P358" s="16">
        <f t="shared" si="17"/>
        <v>730.95749999999998</v>
      </c>
    </row>
    <row r="359" spans="1:16" x14ac:dyDescent="0.2">
      <c r="A359" s="5" t="s">
        <v>17</v>
      </c>
      <c r="B359" s="5" t="s">
        <v>9</v>
      </c>
      <c r="C359" s="5" t="s">
        <v>10</v>
      </c>
      <c r="D359" s="5" t="s">
        <v>7</v>
      </c>
      <c r="E359" s="15">
        <v>44</v>
      </c>
      <c r="F359" s="16">
        <v>49.17</v>
      </c>
      <c r="I359" s="14">
        <v>0.13</v>
      </c>
      <c r="J359" s="17">
        <v>4</v>
      </c>
      <c r="K359" s="5" t="s">
        <v>4</v>
      </c>
      <c r="L359" s="17" t="str">
        <f>VLOOKUP(I359,Güteklasse!$B$4:$C$8,2)</f>
        <v>A</v>
      </c>
      <c r="M359" s="5" t="str">
        <f>VLOOKUP(K359,Händleradressen!$B$3:$E$6,4,0)</f>
        <v>Köln</v>
      </c>
      <c r="N359" s="16">
        <f t="shared" si="15"/>
        <v>2163.48</v>
      </c>
      <c r="O359" s="16">
        <f t="shared" si="16"/>
        <v>411.06119999999999</v>
      </c>
      <c r="P359" s="16">
        <f t="shared" si="17"/>
        <v>2574.5412000000001</v>
      </c>
    </row>
    <row r="360" spans="1:16" x14ac:dyDescent="0.2">
      <c r="A360" s="5" t="s">
        <v>17</v>
      </c>
      <c r="B360" s="5" t="s">
        <v>9</v>
      </c>
      <c r="C360" s="5" t="s">
        <v>13</v>
      </c>
      <c r="D360" s="5" t="s">
        <v>3</v>
      </c>
      <c r="E360" s="15">
        <v>123</v>
      </c>
      <c r="F360" s="16">
        <v>0.95</v>
      </c>
      <c r="G360" s="14" t="s">
        <v>11</v>
      </c>
      <c r="I360" s="14">
        <v>0.21</v>
      </c>
      <c r="J360" s="17">
        <v>3</v>
      </c>
      <c r="K360" s="5" t="s">
        <v>4</v>
      </c>
      <c r="L360" s="17" t="str">
        <f>VLOOKUP(I360,Güteklasse!$B$4:$C$8,2)</f>
        <v>A</v>
      </c>
      <c r="M360" s="5" t="str">
        <f>VLOOKUP(K360,Händleradressen!$B$3:$E$6,4,0)</f>
        <v>Köln</v>
      </c>
      <c r="N360" s="16">
        <f t="shared" si="15"/>
        <v>116.85</v>
      </c>
      <c r="O360" s="16">
        <f t="shared" si="16"/>
        <v>22.201499999999999</v>
      </c>
      <c r="P360" s="16">
        <f t="shared" si="17"/>
        <v>139.0515</v>
      </c>
    </row>
    <row r="361" spans="1:16" x14ac:dyDescent="0.2">
      <c r="A361" s="5" t="s">
        <v>17</v>
      </c>
      <c r="B361" s="5" t="s">
        <v>15</v>
      </c>
      <c r="C361" s="5" t="s">
        <v>2</v>
      </c>
      <c r="D361" s="5" t="s">
        <v>7</v>
      </c>
      <c r="E361" s="15">
        <v>40</v>
      </c>
      <c r="F361" s="16">
        <v>51.96</v>
      </c>
      <c r="G361" s="14" t="s">
        <v>11</v>
      </c>
      <c r="I361" s="14">
        <v>0.57999999999999996</v>
      </c>
      <c r="J361" s="17">
        <v>1</v>
      </c>
      <c r="K361" s="5" t="s">
        <v>8</v>
      </c>
      <c r="L361" s="17" t="str">
        <f>VLOOKUP(I361,Güteklasse!$B$4:$C$8,2)</f>
        <v>D</v>
      </c>
      <c r="M361" s="5" t="str">
        <f>VLOOKUP(K361,Händleradressen!$B$3:$E$6,4,0)</f>
        <v>Düsseldorf</v>
      </c>
      <c r="N361" s="16">
        <f t="shared" si="15"/>
        <v>2078.4</v>
      </c>
      <c r="O361" s="16">
        <f t="shared" si="16"/>
        <v>394.89600000000002</v>
      </c>
      <c r="P361" s="16">
        <f t="shared" si="17"/>
        <v>2473.2960000000003</v>
      </c>
    </row>
    <row r="362" spans="1:16" x14ac:dyDescent="0.2">
      <c r="A362" s="5" t="s">
        <v>17</v>
      </c>
      <c r="B362" s="5" t="s">
        <v>15</v>
      </c>
      <c r="C362" s="5" t="s">
        <v>6</v>
      </c>
      <c r="D362" s="5" t="s">
        <v>3</v>
      </c>
      <c r="E362" s="15">
        <v>402</v>
      </c>
      <c r="F362" s="16">
        <v>0.02</v>
      </c>
      <c r="G362" s="14" t="s">
        <v>11</v>
      </c>
      <c r="I362" s="14">
        <v>0.55000000000000004</v>
      </c>
      <c r="J362" s="17">
        <v>3</v>
      </c>
      <c r="K362" s="5" t="s">
        <v>8</v>
      </c>
      <c r="L362" s="17" t="str">
        <f>VLOOKUP(I362,Güteklasse!$B$4:$C$8,2)</f>
        <v>C</v>
      </c>
      <c r="M362" s="5" t="str">
        <f>VLOOKUP(K362,Händleradressen!$B$3:$E$6,4,0)</f>
        <v>Düsseldorf</v>
      </c>
      <c r="N362" s="16">
        <f t="shared" si="15"/>
        <v>8.0400000000000009</v>
      </c>
      <c r="O362" s="16">
        <f t="shared" si="16"/>
        <v>1.5276000000000003</v>
      </c>
      <c r="P362" s="16">
        <f t="shared" si="17"/>
        <v>9.5676000000000005</v>
      </c>
    </row>
    <row r="363" spans="1:16" x14ac:dyDescent="0.2">
      <c r="A363" s="5" t="s">
        <v>17</v>
      </c>
      <c r="B363" s="5" t="s">
        <v>15</v>
      </c>
      <c r="C363" s="5" t="s">
        <v>10</v>
      </c>
      <c r="D363" s="5" t="s">
        <v>7</v>
      </c>
      <c r="E363" s="15">
        <v>8</v>
      </c>
      <c r="F363" s="16">
        <v>46.64</v>
      </c>
      <c r="G363" s="14" t="s">
        <v>11</v>
      </c>
      <c r="I363" s="14">
        <v>0.57999999999999996</v>
      </c>
      <c r="J363" s="17">
        <v>2</v>
      </c>
      <c r="K363" s="5" t="s">
        <v>14</v>
      </c>
      <c r="L363" s="17" t="str">
        <f>VLOOKUP(I363,Güteklasse!$B$4:$C$8,2)</f>
        <v>D</v>
      </c>
      <c r="M363" s="5" t="str">
        <f>VLOOKUP(K363,Händleradressen!$B$3:$E$6,4,0)</f>
        <v>München</v>
      </c>
      <c r="N363" s="16">
        <f t="shared" si="15"/>
        <v>373.12</v>
      </c>
      <c r="O363" s="16">
        <f t="shared" si="16"/>
        <v>70.892800000000008</v>
      </c>
      <c r="P363" s="16">
        <f t="shared" si="17"/>
        <v>444.01280000000003</v>
      </c>
    </row>
    <row r="364" spans="1:16" x14ac:dyDescent="0.2">
      <c r="A364" s="5" t="s">
        <v>17</v>
      </c>
      <c r="B364" s="5" t="s">
        <v>1</v>
      </c>
      <c r="C364" s="5" t="s">
        <v>16</v>
      </c>
      <c r="D364" s="5" t="s">
        <v>3</v>
      </c>
      <c r="E364" s="15">
        <v>510</v>
      </c>
      <c r="F364" s="16">
        <v>0.41</v>
      </c>
      <c r="G364" s="14" t="s">
        <v>11</v>
      </c>
      <c r="I364" s="14">
        <v>0.16</v>
      </c>
      <c r="J364" s="17">
        <v>4</v>
      </c>
      <c r="K364" s="5" t="s">
        <v>12</v>
      </c>
      <c r="L364" s="17" t="str">
        <f>VLOOKUP(I364,Güteklasse!$B$4:$C$8,2)</f>
        <v>A</v>
      </c>
      <c r="M364" s="5" t="str">
        <f>VLOOKUP(K364,Händleradressen!$B$3:$E$6,4,0)</f>
        <v>Hamburg</v>
      </c>
      <c r="N364" s="16">
        <f t="shared" si="15"/>
        <v>209.1</v>
      </c>
      <c r="O364" s="16">
        <f t="shared" si="16"/>
        <v>39.728999999999999</v>
      </c>
      <c r="P364" s="16">
        <f t="shared" si="17"/>
        <v>248.82900000000001</v>
      </c>
    </row>
    <row r="365" spans="1:16" x14ac:dyDescent="0.2">
      <c r="A365" s="5" t="s">
        <v>17</v>
      </c>
      <c r="B365" s="5" t="s">
        <v>1</v>
      </c>
      <c r="C365" s="5" t="s">
        <v>2</v>
      </c>
      <c r="D365" s="5" t="s">
        <v>7</v>
      </c>
      <c r="E365" s="15">
        <v>5</v>
      </c>
      <c r="F365" s="16">
        <v>47.76</v>
      </c>
      <c r="G365" s="14" t="s">
        <v>11</v>
      </c>
      <c r="I365" s="14">
        <v>0.08</v>
      </c>
      <c r="J365" s="17">
        <v>2</v>
      </c>
      <c r="K365" s="5" t="s">
        <v>12</v>
      </c>
      <c r="L365" s="17" t="str">
        <f>VLOOKUP(I365,Güteklasse!$B$4:$C$8,2)</f>
        <v>A</v>
      </c>
      <c r="M365" s="5" t="str">
        <f>VLOOKUP(K365,Händleradressen!$B$3:$E$6,4,0)</f>
        <v>Hamburg</v>
      </c>
      <c r="N365" s="16">
        <f t="shared" si="15"/>
        <v>238.79999999999998</v>
      </c>
      <c r="O365" s="16">
        <f t="shared" si="16"/>
        <v>45.372</v>
      </c>
      <c r="P365" s="16">
        <f t="shared" si="17"/>
        <v>284.17199999999997</v>
      </c>
    </row>
    <row r="366" spans="1:16" x14ac:dyDescent="0.2">
      <c r="A366" s="5" t="s">
        <v>17</v>
      </c>
      <c r="B366" s="5" t="s">
        <v>5</v>
      </c>
      <c r="C366" s="5" t="s">
        <v>6</v>
      </c>
      <c r="D366" s="5" t="s">
        <v>3</v>
      </c>
      <c r="E366" s="15">
        <v>643</v>
      </c>
      <c r="F366" s="16">
        <v>0.85</v>
      </c>
      <c r="G366" s="14" t="s">
        <v>11</v>
      </c>
      <c r="I366" s="14">
        <v>0.28999999999999998</v>
      </c>
      <c r="J366" s="17">
        <v>1</v>
      </c>
      <c r="K366" s="5" t="s">
        <v>8</v>
      </c>
      <c r="L366" s="17" t="str">
        <f>VLOOKUP(I366,Güteklasse!$B$4:$C$8,2)</f>
        <v>A</v>
      </c>
      <c r="M366" s="5" t="str">
        <f>VLOOKUP(K366,Händleradressen!$B$3:$E$6,4,0)</f>
        <v>Düsseldorf</v>
      </c>
      <c r="N366" s="16">
        <f t="shared" si="15"/>
        <v>546.54999999999995</v>
      </c>
      <c r="O366" s="16">
        <f t="shared" si="16"/>
        <v>103.8445</v>
      </c>
      <c r="P366" s="16">
        <f t="shared" si="17"/>
        <v>650.39449999999999</v>
      </c>
    </row>
    <row r="367" spans="1:16" x14ac:dyDescent="0.2">
      <c r="A367" s="5" t="s">
        <v>17</v>
      </c>
      <c r="B367" s="5" t="s">
        <v>5</v>
      </c>
      <c r="C367" s="5" t="s">
        <v>10</v>
      </c>
      <c r="D367" s="5" t="s">
        <v>7</v>
      </c>
      <c r="E367" s="15">
        <v>25</v>
      </c>
      <c r="F367" s="16">
        <v>46.88</v>
      </c>
      <c r="G367" s="14" t="s">
        <v>11</v>
      </c>
      <c r="H367" s="14" t="s">
        <v>11</v>
      </c>
      <c r="I367" s="14">
        <v>0.95</v>
      </c>
      <c r="J367" s="17">
        <v>4</v>
      </c>
      <c r="K367" s="5" t="s">
        <v>12</v>
      </c>
      <c r="L367" s="17" t="str">
        <f>VLOOKUP(I367,Güteklasse!$B$4:$C$8,2)</f>
        <v>E</v>
      </c>
      <c r="M367" s="5" t="str">
        <f>VLOOKUP(K367,Händleradressen!$B$3:$E$6,4,0)</f>
        <v>Hamburg</v>
      </c>
      <c r="N367" s="16">
        <f t="shared" si="15"/>
        <v>1172</v>
      </c>
      <c r="O367" s="16">
        <f t="shared" si="16"/>
        <v>222.68</v>
      </c>
      <c r="P367" s="16">
        <f t="shared" si="17"/>
        <v>1394.68</v>
      </c>
    </row>
    <row r="368" spans="1:16" x14ac:dyDescent="0.2">
      <c r="A368" s="5" t="s">
        <v>17</v>
      </c>
      <c r="B368" s="5" t="s">
        <v>15</v>
      </c>
      <c r="C368" s="5" t="s">
        <v>13</v>
      </c>
      <c r="D368" s="5" t="s">
        <v>3</v>
      </c>
      <c r="E368" s="15">
        <v>897</v>
      </c>
      <c r="F368" s="16">
        <v>0.37</v>
      </c>
      <c r="G368" s="14" t="s">
        <v>11</v>
      </c>
      <c r="I368" s="14">
        <v>0.51</v>
      </c>
      <c r="J368" s="17">
        <v>5</v>
      </c>
      <c r="K368" s="5" t="s">
        <v>4</v>
      </c>
      <c r="L368" s="17" t="str">
        <f>VLOOKUP(I368,Güteklasse!$B$4:$C$8,2)</f>
        <v>C</v>
      </c>
      <c r="M368" s="5" t="str">
        <f>VLOOKUP(K368,Händleradressen!$B$3:$E$6,4,0)</f>
        <v>Köln</v>
      </c>
      <c r="N368" s="16">
        <f t="shared" si="15"/>
        <v>331.89</v>
      </c>
      <c r="O368" s="16">
        <f t="shared" si="16"/>
        <v>63.059100000000001</v>
      </c>
      <c r="P368" s="16">
        <f t="shared" si="17"/>
        <v>394.94909999999999</v>
      </c>
    </row>
    <row r="369" spans="1:16" x14ac:dyDescent="0.2">
      <c r="A369" s="5" t="s">
        <v>17</v>
      </c>
      <c r="B369" s="5" t="s">
        <v>15</v>
      </c>
      <c r="C369" s="5" t="s">
        <v>2</v>
      </c>
      <c r="D369" s="5" t="s">
        <v>7</v>
      </c>
      <c r="E369" s="15">
        <v>16</v>
      </c>
      <c r="F369" s="16">
        <v>52.71</v>
      </c>
      <c r="G369" s="14" t="s">
        <v>11</v>
      </c>
      <c r="H369" s="14" t="s">
        <v>11</v>
      </c>
      <c r="I369" s="14">
        <v>0.89</v>
      </c>
      <c r="J369" s="17">
        <v>4</v>
      </c>
      <c r="K369" s="5" t="s">
        <v>8</v>
      </c>
      <c r="L369" s="17" t="str">
        <f>VLOOKUP(I369,Güteklasse!$B$4:$C$8,2)</f>
        <v>D</v>
      </c>
      <c r="M369" s="5" t="str">
        <f>VLOOKUP(K369,Händleradressen!$B$3:$E$6,4,0)</f>
        <v>Düsseldorf</v>
      </c>
      <c r="N369" s="16">
        <f t="shared" si="15"/>
        <v>843.36</v>
      </c>
      <c r="O369" s="16">
        <f t="shared" si="16"/>
        <v>160.23840000000001</v>
      </c>
      <c r="P369" s="16">
        <f t="shared" si="17"/>
        <v>1003.5984000000001</v>
      </c>
    </row>
    <row r="370" spans="1:16" x14ac:dyDescent="0.2">
      <c r="A370" s="5" t="s">
        <v>17</v>
      </c>
      <c r="B370" s="5" t="s">
        <v>1</v>
      </c>
      <c r="C370" s="5" t="s">
        <v>6</v>
      </c>
      <c r="D370" s="5" t="s">
        <v>3</v>
      </c>
      <c r="E370" s="15">
        <v>218</v>
      </c>
      <c r="F370" s="16">
        <v>0.45</v>
      </c>
      <c r="G370" s="14" t="s">
        <v>11</v>
      </c>
      <c r="I370" s="14">
        <v>0.51</v>
      </c>
      <c r="J370" s="17">
        <v>3</v>
      </c>
      <c r="K370" s="5" t="s">
        <v>8</v>
      </c>
      <c r="L370" s="17" t="str">
        <f>VLOOKUP(I370,Güteklasse!$B$4:$C$8,2)</f>
        <v>C</v>
      </c>
      <c r="M370" s="5" t="str">
        <f>VLOOKUP(K370,Händleradressen!$B$3:$E$6,4,0)</f>
        <v>Düsseldorf</v>
      </c>
      <c r="N370" s="16">
        <f t="shared" si="15"/>
        <v>98.100000000000009</v>
      </c>
      <c r="O370" s="16">
        <f t="shared" si="16"/>
        <v>18.639000000000003</v>
      </c>
      <c r="P370" s="16">
        <f t="shared" si="17"/>
        <v>116.739</v>
      </c>
    </row>
    <row r="371" spans="1:16" x14ac:dyDescent="0.2">
      <c r="A371" s="5" t="s">
        <v>17</v>
      </c>
      <c r="B371" s="5" t="s">
        <v>5</v>
      </c>
      <c r="C371" s="5" t="s">
        <v>16</v>
      </c>
      <c r="D371" s="5" t="s">
        <v>7</v>
      </c>
      <c r="E371" s="15">
        <v>12</v>
      </c>
      <c r="F371" s="16">
        <v>53.78</v>
      </c>
      <c r="G371" s="14" t="s">
        <v>11</v>
      </c>
      <c r="I371" s="14">
        <v>0.56999999999999995</v>
      </c>
      <c r="J371" s="17">
        <v>2</v>
      </c>
      <c r="K371" s="5" t="s">
        <v>4</v>
      </c>
      <c r="L371" s="17" t="str">
        <f>VLOOKUP(I371,Güteklasse!$B$4:$C$8,2)</f>
        <v>C</v>
      </c>
      <c r="M371" s="5" t="str">
        <f>VLOOKUP(K371,Händleradressen!$B$3:$E$6,4,0)</f>
        <v>Köln</v>
      </c>
      <c r="N371" s="16">
        <f t="shared" si="15"/>
        <v>645.36</v>
      </c>
      <c r="O371" s="16">
        <f t="shared" si="16"/>
        <v>122.61840000000001</v>
      </c>
      <c r="P371" s="16">
        <f t="shared" si="17"/>
        <v>767.97839999999997</v>
      </c>
    </row>
    <row r="372" spans="1:16" x14ac:dyDescent="0.2">
      <c r="A372" s="5" t="s">
        <v>17</v>
      </c>
      <c r="B372" s="5" t="s">
        <v>5</v>
      </c>
      <c r="C372" s="5" t="s">
        <v>13</v>
      </c>
      <c r="D372" s="5" t="s">
        <v>3</v>
      </c>
      <c r="E372" s="15">
        <v>610</v>
      </c>
      <c r="F372" s="16">
        <v>0.37</v>
      </c>
      <c r="G372" s="14" t="s">
        <v>11</v>
      </c>
      <c r="I372" s="14">
        <v>0.1</v>
      </c>
      <c r="J372" s="17">
        <v>4</v>
      </c>
      <c r="K372" s="5" t="s">
        <v>12</v>
      </c>
      <c r="L372" s="17" t="str">
        <f>VLOOKUP(I372,Güteklasse!$B$4:$C$8,2)</f>
        <v>A</v>
      </c>
      <c r="M372" s="5" t="str">
        <f>VLOOKUP(K372,Händleradressen!$B$3:$E$6,4,0)</f>
        <v>Hamburg</v>
      </c>
      <c r="N372" s="16">
        <f t="shared" si="15"/>
        <v>225.7</v>
      </c>
      <c r="O372" s="16">
        <f t="shared" si="16"/>
        <v>42.882999999999996</v>
      </c>
      <c r="P372" s="16">
        <f t="shared" si="17"/>
        <v>268.58299999999997</v>
      </c>
    </row>
    <row r="373" spans="1:16" x14ac:dyDescent="0.2">
      <c r="A373" s="5" t="s">
        <v>17</v>
      </c>
      <c r="B373" s="5" t="s">
        <v>15</v>
      </c>
      <c r="C373" s="5" t="s">
        <v>2</v>
      </c>
      <c r="D373" s="5" t="s">
        <v>7</v>
      </c>
      <c r="E373" s="15">
        <v>19</v>
      </c>
      <c r="F373" s="16">
        <v>53.61</v>
      </c>
      <c r="G373" s="14" t="s">
        <v>11</v>
      </c>
      <c r="I373" s="14">
        <v>7.0000000000000007E-2</v>
      </c>
      <c r="J373" s="17">
        <v>3</v>
      </c>
      <c r="K373" s="5" t="s">
        <v>14</v>
      </c>
      <c r="L373" s="17" t="str">
        <f>VLOOKUP(I373,Güteklasse!$B$4:$C$8,2)</f>
        <v>A</v>
      </c>
      <c r="M373" s="5" t="str">
        <f>VLOOKUP(K373,Händleradressen!$B$3:$E$6,4,0)</f>
        <v>München</v>
      </c>
      <c r="N373" s="16">
        <f t="shared" si="15"/>
        <v>1018.59</v>
      </c>
      <c r="O373" s="16">
        <f t="shared" si="16"/>
        <v>193.53210000000001</v>
      </c>
      <c r="P373" s="16">
        <f t="shared" si="17"/>
        <v>1212.1221</v>
      </c>
    </row>
    <row r="374" spans="1:16" x14ac:dyDescent="0.2">
      <c r="A374" s="5" t="s">
        <v>17</v>
      </c>
      <c r="B374" s="5" t="s">
        <v>9</v>
      </c>
      <c r="C374" s="5" t="s">
        <v>6</v>
      </c>
      <c r="D374" s="5" t="s">
        <v>3</v>
      </c>
      <c r="E374" s="15">
        <v>586</v>
      </c>
      <c r="F374" s="16">
        <v>0.93</v>
      </c>
      <c r="I374" s="14">
        <v>0.39</v>
      </c>
      <c r="J374" s="17">
        <v>1</v>
      </c>
      <c r="K374" s="5" t="s">
        <v>14</v>
      </c>
      <c r="L374" s="17" t="str">
        <f>VLOOKUP(I374,Güteklasse!$B$4:$C$8,2)</f>
        <v>B</v>
      </c>
      <c r="M374" s="5" t="str">
        <f>VLOOKUP(K374,Händleradressen!$B$3:$E$6,4,0)</f>
        <v>München</v>
      </c>
      <c r="N374" s="16">
        <f t="shared" si="15"/>
        <v>544.98</v>
      </c>
      <c r="O374" s="16">
        <f t="shared" si="16"/>
        <v>103.5462</v>
      </c>
      <c r="P374" s="16">
        <f t="shared" si="17"/>
        <v>648.52620000000002</v>
      </c>
    </row>
    <row r="375" spans="1:16" x14ac:dyDescent="0.2">
      <c r="A375" s="5" t="s">
        <v>17</v>
      </c>
      <c r="B375" s="5" t="s">
        <v>9</v>
      </c>
      <c r="C375" s="5" t="s">
        <v>16</v>
      </c>
      <c r="D375" s="5" t="s">
        <v>7</v>
      </c>
      <c r="E375" s="15">
        <v>26</v>
      </c>
      <c r="F375" s="16">
        <v>48.3</v>
      </c>
      <c r="G375" s="14" t="s">
        <v>11</v>
      </c>
      <c r="I375" s="14">
        <v>0.92</v>
      </c>
      <c r="J375" s="17">
        <v>3</v>
      </c>
      <c r="K375" s="5" t="s">
        <v>4</v>
      </c>
      <c r="L375" s="17" t="str">
        <f>VLOOKUP(I375,Güteklasse!$B$4:$C$8,2)</f>
        <v>E</v>
      </c>
      <c r="M375" s="5" t="str">
        <f>VLOOKUP(K375,Händleradressen!$B$3:$E$6,4,0)</f>
        <v>Köln</v>
      </c>
      <c r="N375" s="16">
        <f t="shared" si="15"/>
        <v>1255.8</v>
      </c>
      <c r="O375" s="16">
        <f t="shared" si="16"/>
        <v>238.602</v>
      </c>
      <c r="P375" s="16">
        <f t="shared" si="17"/>
        <v>1494.402</v>
      </c>
    </row>
    <row r="376" spans="1:16" x14ac:dyDescent="0.2">
      <c r="A376" s="5" t="s">
        <v>17</v>
      </c>
      <c r="B376" s="5" t="s">
        <v>5</v>
      </c>
      <c r="C376" s="5" t="s">
        <v>13</v>
      </c>
      <c r="D376" s="5" t="s">
        <v>3</v>
      </c>
      <c r="E376" s="15">
        <v>868</v>
      </c>
      <c r="F376" s="16">
        <v>0.26</v>
      </c>
      <c r="G376" s="14" t="s">
        <v>11</v>
      </c>
      <c r="I376" s="14">
        <v>0.25</v>
      </c>
      <c r="J376" s="17">
        <v>2</v>
      </c>
      <c r="K376" s="5" t="s">
        <v>8</v>
      </c>
      <c r="L376" s="17" t="str">
        <f>VLOOKUP(I376,Güteklasse!$B$4:$C$8,2)</f>
        <v>A</v>
      </c>
      <c r="M376" s="5" t="str">
        <f>VLOOKUP(K376,Händleradressen!$B$3:$E$6,4,0)</f>
        <v>Düsseldorf</v>
      </c>
      <c r="N376" s="16">
        <f t="shared" si="15"/>
        <v>225.68</v>
      </c>
      <c r="O376" s="16">
        <f t="shared" si="16"/>
        <v>42.879200000000004</v>
      </c>
      <c r="P376" s="16">
        <f t="shared" si="17"/>
        <v>268.55920000000003</v>
      </c>
    </row>
    <row r="377" spans="1:16" x14ac:dyDescent="0.2">
      <c r="A377" s="5" t="s">
        <v>17</v>
      </c>
      <c r="B377" s="5" t="s">
        <v>1</v>
      </c>
      <c r="C377" s="5" t="s">
        <v>10</v>
      </c>
      <c r="D377" s="5" t="s">
        <v>7</v>
      </c>
      <c r="E377" s="15">
        <v>13</v>
      </c>
      <c r="F377" s="16">
        <v>46.79</v>
      </c>
      <c r="G377" s="14" t="s">
        <v>11</v>
      </c>
      <c r="I377" s="14">
        <v>0.2</v>
      </c>
      <c r="J377" s="17">
        <v>4</v>
      </c>
      <c r="K377" s="5" t="s">
        <v>12</v>
      </c>
      <c r="L377" s="17" t="str">
        <f>VLOOKUP(I377,Güteklasse!$B$4:$C$8,2)</f>
        <v>A</v>
      </c>
      <c r="M377" s="5" t="str">
        <f>VLOOKUP(K377,Händleradressen!$B$3:$E$6,4,0)</f>
        <v>Hamburg</v>
      </c>
      <c r="N377" s="16">
        <f t="shared" si="15"/>
        <v>608.27</v>
      </c>
      <c r="O377" s="16">
        <f t="shared" si="16"/>
        <v>115.57129999999999</v>
      </c>
      <c r="P377" s="16">
        <f t="shared" si="17"/>
        <v>723.84129999999993</v>
      </c>
    </row>
    <row r="378" spans="1:16" x14ac:dyDescent="0.2">
      <c r="A378" s="5" t="s">
        <v>17</v>
      </c>
      <c r="B378" s="5" t="s">
        <v>9</v>
      </c>
      <c r="C378" s="5" t="s">
        <v>13</v>
      </c>
      <c r="D378" s="5" t="s">
        <v>3</v>
      </c>
      <c r="E378" s="15">
        <v>347</v>
      </c>
      <c r="F378" s="16">
        <v>0</v>
      </c>
      <c r="G378" s="14" t="s">
        <v>11</v>
      </c>
      <c r="I378" s="14">
        <v>0.46</v>
      </c>
      <c r="J378" s="17">
        <v>2</v>
      </c>
      <c r="K378" s="5" t="s">
        <v>14</v>
      </c>
      <c r="L378" s="17" t="str">
        <f>VLOOKUP(I378,Güteklasse!$B$4:$C$8,2)</f>
        <v>C</v>
      </c>
      <c r="M378" s="5" t="str">
        <f>VLOOKUP(K378,Händleradressen!$B$3:$E$6,4,0)</f>
        <v>München</v>
      </c>
      <c r="N378" s="16">
        <f t="shared" si="15"/>
        <v>0</v>
      </c>
      <c r="O378" s="16">
        <f t="shared" si="16"/>
        <v>0</v>
      </c>
      <c r="P378" s="16">
        <f t="shared" si="17"/>
        <v>0</v>
      </c>
    </row>
    <row r="379" spans="1:16" x14ac:dyDescent="0.2">
      <c r="A379" s="5" t="s">
        <v>17</v>
      </c>
      <c r="B379" s="5" t="s">
        <v>1</v>
      </c>
      <c r="C379" s="5" t="s">
        <v>16</v>
      </c>
      <c r="D379" s="5" t="s">
        <v>7</v>
      </c>
      <c r="E379" s="15">
        <v>37</v>
      </c>
      <c r="F379" s="16">
        <v>53.41</v>
      </c>
      <c r="G379" s="14" t="s">
        <v>11</v>
      </c>
      <c r="H379" s="14" t="s">
        <v>11</v>
      </c>
      <c r="I379" s="14">
        <v>0.52</v>
      </c>
      <c r="J379" s="17">
        <v>1</v>
      </c>
      <c r="K379" s="5" t="s">
        <v>4</v>
      </c>
      <c r="L379" s="17" t="str">
        <f>VLOOKUP(I379,Güteklasse!$B$4:$C$8,2)</f>
        <v>C</v>
      </c>
      <c r="M379" s="5" t="str">
        <f>VLOOKUP(K379,Händleradressen!$B$3:$E$6,4,0)</f>
        <v>Köln</v>
      </c>
      <c r="N379" s="16">
        <f t="shared" si="15"/>
        <v>1976.1699999999998</v>
      </c>
      <c r="O379" s="16">
        <f t="shared" si="16"/>
        <v>375.47229999999996</v>
      </c>
      <c r="P379" s="16">
        <f t="shared" si="17"/>
        <v>2351.6423</v>
      </c>
    </row>
    <row r="380" spans="1:16" x14ac:dyDescent="0.2">
      <c r="A380" s="5" t="s">
        <v>17</v>
      </c>
      <c r="B380" s="5" t="s">
        <v>15</v>
      </c>
      <c r="C380" s="5" t="s">
        <v>2</v>
      </c>
      <c r="D380" s="5" t="s">
        <v>3</v>
      </c>
      <c r="E380" s="15">
        <v>279</v>
      </c>
      <c r="F380" s="16">
        <v>0.7</v>
      </c>
      <c r="G380" s="14" t="s">
        <v>11</v>
      </c>
      <c r="I380" s="14">
        <v>0.28000000000000003</v>
      </c>
      <c r="J380" s="17">
        <v>4</v>
      </c>
      <c r="K380" s="5" t="s">
        <v>4</v>
      </c>
      <c r="L380" s="17" t="str">
        <f>VLOOKUP(I380,Güteklasse!$B$4:$C$8,2)</f>
        <v>A</v>
      </c>
      <c r="M380" s="5" t="str">
        <f>VLOOKUP(K380,Händleradressen!$B$3:$E$6,4,0)</f>
        <v>Köln</v>
      </c>
      <c r="N380" s="16">
        <f t="shared" si="15"/>
        <v>195.29999999999998</v>
      </c>
      <c r="O380" s="16">
        <f t="shared" si="16"/>
        <v>37.106999999999999</v>
      </c>
      <c r="P380" s="16">
        <f t="shared" si="17"/>
        <v>232.40699999999998</v>
      </c>
    </row>
    <row r="381" spans="1:16" x14ac:dyDescent="0.2">
      <c r="A381" s="5" t="s">
        <v>17</v>
      </c>
      <c r="B381" s="5" t="s">
        <v>9</v>
      </c>
      <c r="C381" s="5" t="s">
        <v>6</v>
      </c>
      <c r="D381" s="5" t="s">
        <v>7</v>
      </c>
      <c r="E381" s="15">
        <v>20</v>
      </c>
      <c r="F381" s="16">
        <v>53.12</v>
      </c>
      <c r="G381" s="14" t="s">
        <v>11</v>
      </c>
      <c r="I381" s="14">
        <v>0.9</v>
      </c>
      <c r="J381" s="17">
        <v>5</v>
      </c>
      <c r="K381" s="5" t="s">
        <v>8</v>
      </c>
      <c r="L381" s="17" t="str">
        <f>VLOOKUP(I381,Güteklasse!$B$4:$C$8,2)</f>
        <v>D</v>
      </c>
      <c r="M381" s="5" t="str">
        <f>VLOOKUP(K381,Händleradressen!$B$3:$E$6,4,0)</f>
        <v>Düsseldorf</v>
      </c>
      <c r="N381" s="16">
        <f t="shared" si="15"/>
        <v>1062.3999999999999</v>
      </c>
      <c r="O381" s="16">
        <f t="shared" si="16"/>
        <v>201.85599999999997</v>
      </c>
      <c r="P381" s="16">
        <f t="shared" si="17"/>
        <v>1264.2559999999999</v>
      </c>
    </row>
    <row r="382" spans="1:16" x14ac:dyDescent="0.2">
      <c r="A382" s="5" t="s">
        <v>17</v>
      </c>
      <c r="B382" s="5" t="s">
        <v>5</v>
      </c>
      <c r="C382" s="5" t="s">
        <v>16</v>
      </c>
      <c r="D382" s="5" t="s">
        <v>3</v>
      </c>
      <c r="E382" s="15">
        <v>742</v>
      </c>
      <c r="F382" s="16">
        <v>0.44</v>
      </c>
      <c r="I382" s="14">
        <v>0.22</v>
      </c>
      <c r="J382" s="17">
        <v>4</v>
      </c>
      <c r="K382" s="5" t="s">
        <v>8</v>
      </c>
      <c r="L382" s="17" t="str">
        <f>VLOOKUP(I382,Güteklasse!$B$4:$C$8,2)</f>
        <v>A</v>
      </c>
      <c r="M382" s="5" t="str">
        <f>VLOOKUP(K382,Händleradressen!$B$3:$E$6,4,0)</f>
        <v>Düsseldorf</v>
      </c>
      <c r="N382" s="16">
        <f t="shared" si="15"/>
        <v>326.48</v>
      </c>
      <c r="O382" s="16">
        <f t="shared" si="16"/>
        <v>62.031200000000005</v>
      </c>
      <c r="P382" s="16">
        <f t="shared" si="17"/>
        <v>388.51120000000003</v>
      </c>
    </row>
    <row r="383" spans="1:16" x14ac:dyDescent="0.2">
      <c r="A383" s="5" t="s">
        <v>17</v>
      </c>
      <c r="B383" s="5" t="s">
        <v>9</v>
      </c>
      <c r="C383" s="5" t="s">
        <v>13</v>
      </c>
      <c r="D383" s="5" t="s">
        <v>7</v>
      </c>
      <c r="E383" s="15">
        <v>4</v>
      </c>
      <c r="F383" s="16">
        <v>49.11</v>
      </c>
      <c r="G383" s="14" t="s">
        <v>11</v>
      </c>
      <c r="I383" s="14">
        <v>0.93</v>
      </c>
      <c r="J383" s="17">
        <v>3</v>
      </c>
      <c r="K383" s="5" t="s">
        <v>12</v>
      </c>
      <c r="L383" s="17" t="str">
        <f>VLOOKUP(I383,Güteklasse!$B$4:$C$8,2)</f>
        <v>E</v>
      </c>
      <c r="M383" s="5" t="str">
        <f>VLOOKUP(K383,Händleradressen!$B$3:$E$6,4,0)</f>
        <v>Hamburg</v>
      </c>
      <c r="N383" s="16">
        <f t="shared" si="15"/>
        <v>196.44</v>
      </c>
      <c r="O383" s="16">
        <f t="shared" si="16"/>
        <v>37.323599999999999</v>
      </c>
      <c r="P383" s="16">
        <f t="shared" si="17"/>
        <v>233.7636</v>
      </c>
    </row>
    <row r="384" spans="1:16" x14ac:dyDescent="0.2">
      <c r="A384" s="5" t="s">
        <v>17</v>
      </c>
      <c r="B384" s="5" t="s">
        <v>9</v>
      </c>
      <c r="C384" s="5" t="s">
        <v>10</v>
      </c>
      <c r="D384" s="5" t="s">
        <v>3</v>
      </c>
      <c r="E384" s="15">
        <v>339</v>
      </c>
      <c r="F384" s="16">
        <v>0.71</v>
      </c>
      <c r="G384" s="14" t="s">
        <v>11</v>
      </c>
      <c r="I384" s="14">
        <v>0.28000000000000003</v>
      </c>
      <c r="J384" s="17">
        <v>2</v>
      </c>
      <c r="K384" s="5" t="s">
        <v>4</v>
      </c>
      <c r="L384" s="17" t="str">
        <f>VLOOKUP(I384,Güteklasse!$B$4:$C$8,2)</f>
        <v>A</v>
      </c>
      <c r="M384" s="5" t="str">
        <f>VLOOKUP(K384,Händleradressen!$B$3:$E$6,4,0)</f>
        <v>Köln</v>
      </c>
      <c r="N384" s="16">
        <f t="shared" si="15"/>
        <v>240.69</v>
      </c>
      <c r="O384" s="16">
        <f t="shared" si="16"/>
        <v>45.731099999999998</v>
      </c>
      <c r="P384" s="16">
        <f t="shared" si="17"/>
        <v>286.42110000000002</v>
      </c>
    </row>
    <row r="385" spans="1:16" x14ac:dyDescent="0.2">
      <c r="A385" s="5" t="s">
        <v>17</v>
      </c>
      <c r="B385" s="5" t="s">
        <v>5</v>
      </c>
      <c r="C385" s="5" t="s">
        <v>13</v>
      </c>
      <c r="D385" s="5" t="s">
        <v>7</v>
      </c>
      <c r="E385" s="15">
        <v>16</v>
      </c>
      <c r="F385" s="16">
        <v>52.99</v>
      </c>
      <c r="G385" s="14" t="s">
        <v>11</v>
      </c>
      <c r="H385" s="14" t="s">
        <v>11</v>
      </c>
      <c r="I385" s="14">
        <v>0.49</v>
      </c>
      <c r="J385" s="17">
        <v>4</v>
      </c>
      <c r="K385" s="5" t="s">
        <v>12</v>
      </c>
      <c r="L385" s="17" t="str">
        <f>VLOOKUP(I385,Güteklasse!$B$4:$C$8,2)</f>
        <v>C</v>
      </c>
      <c r="M385" s="5" t="str">
        <f>VLOOKUP(K385,Händleradressen!$B$3:$E$6,4,0)</f>
        <v>Hamburg</v>
      </c>
      <c r="N385" s="16">
        <f t="shared" si="15"/>
        <v>847.84</v>
      </c>
      <c r="O385" s="16">
        <f t="shared" si="16"/>
        <v>161.08960000000002</v>
      </c>
      <c r="P385" s="16">
        <f t="shared" si="17"/>
        <v>1008.9296000000001</v>
      </c>
    </row>
    <row r="386" spans="1:16" x14ac:dyDescent="0.2">
      <c r="A386" s="5" t="s">
        <v>17</v>
      </c>
      <c r="B386" s="5" t="s">
        <v>1</v>
      </c>
      <c r="C386" s="5" t="s">
        <v>13</v>
      </c>
      <c r="D386" s="5" t="s">
        <v>3</v>
      </c>
      <c r="E386" s="15">
        <v>152</v>
      </c>
      <c r="F386" s="16">
        <v>0.59</v>
      </c>
      <c r="I386" s="14">
        <v>0.02</v>
      </c>
      <c r="J386" s="17">
        <v>3</v>
      </c>
      <c r="K386" s="5" t="s">
        <v>4</v>
      </c>
      <c r="L386" s="17" t="str">
        <f>VLOOKUP(I386,Güteklasse!$B$4:$C$8,2)</f>
        <v>A</v>
      </c>
      <c r="M386" s="5" t="str">
        <f>VLOOKUP(K386,Händleradressen!$B$3:$E$6,4,0)</f>
        <v>Köln</v>
      </c>
      <c r="N386" s="16">
        <f t="shared" si="15"/>
        <v>89.679999999999993</v>
      </c>
      <c r="O386" s="16">
        <f t="shared" si="16"/>
        <v>17.039199999999997</v>
      </c>
      <c r="P386" s="16">
        <f t="shared" si="17"/>
        <v>106.71919999999999</v>
      </c>
    </row>
    <row r="387" spans="1:16" x14ac:dyDescent="0.2">
      <c r="A387" s="5" t="s">
        <v>17</v>
      </c>
      <c r="B387" s="5" t="s">
        <v>5</v>
      </c>
      <c r="C387" s="5" t="s">
        <v>2</v>
      </c>
      <c r="D387" s="5" t="s">
        <v>7</v>
      </c>
      <c r="E387" s="15">
        <v>48</v>
      </c>
      <c r="F387" s="16">
        <v>47.43</v>
      </c>
      <c r="G387" s="14" t="s">
        <v>11</v>
      </c>
      <c r="I387" s="14">
        <v>0.14000000000000001</v>
      </c>
      <c r="J387" s="17">
        <v>1</v>
      </c>
      <c r="K387" s="5" t="s">
        <v>8</v>
      </c>
      <c r="L387" s="17" t="str">
        <f>VLOOKUP(I387,Güteklasse!$B$4:$C$8,2)</f>
        <v>A</v>
      </c>
      <c r="M387" s="5" t="str">
        <f>VLOOKUP(K387,Händleradressen!$B$3:$E$6,4,0)</f>
        <v>Düsseldorf</v>
      </c>
      <c r="N387" s="16">
        <f t="shared" ref="N387:N450" si="18">E387*F387</f>
        <v>2276.64</v>
      </c>
      <c r="O387" s="16">
        <f t="shared" ref="O387:O450" si="19">N387*$N$1</f>
        <v>432.5616</v>
      </c>
      <c r="P387" s="16">
        <f t="shared" ref="P387:P450" si="20">N387+O387</f>
        <v>2709.2015999999999</v>
      </c>
    </row>
    <row r="388" spans="1:16" x14ac:dyDescent="0.2">
      <c r="A388" s="5" t="s">
        <v>17</v>
      </c>
      <c r="B388" s="5" t="s">
        <v>15</v>
      </c>
      <c r="C388" s="5" t="s">
        <v>6</v>
      </c>
      <c r="D388" s="5" t="s">
        <v>3</v>
      </c>
      <c r="E388" s="15">
        <v>940</v>
      </c>
      <c r="F388" s="16">
        <v>0.11</v>
      </c>
      <c r="I388" s="14">
        <v>0.09</v>
      </c>
      <c r="J388" s="17">
        <v>3</v>
      </c>
      <c r="K388" s="5" t="s">
        <v>12</v>
      </c>
      <c r="L388" s="17" t="str">
        <f>VLOOKUP(I388,Güteklasse!$B$4:$C$8,2)</f>
        <v>A</v>
      </c>
      <c r="M388" s="5" t="str">
        <f>VLOOKUP(K388,Händleradressen!$B$3:$E$6,4,0)</f>
        <v>Hamburg</v>
      </c>
      <c r="N388" s="16">
        <f t="shared" si="18"/>
        <v>103.4</v>
      </c>
      <c r="O388" s="16">
        <f t="shared" si="19"/>
        <v>19.646000000000001</v>
      </c>
      <c r="P388" s="16">
        <f t="shared" si="20"/>
        <v>123.04600000000001</v>
      </c>
    </row>
    <row r="389" spans="1:16" x14ac:dyDescent="0.2">
      <c r="A389" s="5" t="s">
        <v>17</v>
      </c>
      <c r="B389" s="5" t="s">
        <v>9</v>
      </c>
      <c r="C389" s="5" t="s">
        <v>10</v>
      </c>
      <c r="D389" s="5" t="s">
        <v>7</v>
      </c>
      <c r="E389" s="15">
        <v>49</v>
      </c>
      <c r="F389" s="16">
        <v>51.33</v>
      </c>
      <c r="G389" s="14" t="s">
        <v>11</v>
      </c>
      <c r="H389" s="14" t="s">
        <v>11</v>
      </c>
      <c r="I389" s="14">
        <v>0.94</v>
      </c>
      <c r="J389" s="17">
        <v>2</v>
      </c>
      <c r="K389" s="5" t="s">
        <v>4</v>
      </c>
      <c r="L389" s="17" t="str">
        <f>VLOOKUP(I389,Güteklasse!$B$4:$C$8,2)</f>
        <v>E</v>
      </c>
      <c r="M389" s="5" t="str">
        <f>VLOOKUP(K389,Händleradressen!$B$3:$E$6,4,0)</f>
        <v>Köln</v>
      </c>
      <c r="N389" s="16">
        <f t="shared" si="18"/>
        <v>2515.17</v>
      </c>
      <c r="O389" s="16">
        <f t="shared" si="19"/>
        <v>477.88230000000004</v>
      </c>
      <c r="P389" s="16">
        <f t="shared" si="20"/>
        <v>2993.0523000000003</v>
      </c>
    </row>
    <row r="390" spans="1:16" x14ac:dyDescent="0.2">
      <c r="A390" s="5" t="s">
        <v>17</v>
      </c>
      <c r="B390" s="5" t="s">
        <v>1</v>
      </c>
      <c r="C390" s="5" t="s">
        <v>16</v>
      </c>
      <c r="D390" s="5" t="s">
        <v>3</v>
      </c>
      <c r="E390" s="15">
        <v>599</v>
      </c>
      <c r="F390" s="16">
        <v>0.9</v>
      </c>
      <c r="G390" s="14" t="s">
        <v>11</v>
      </c>
      <c r="I390" s="14">
        <v>0.22</v>
      </c>
      <c r="J390" s="17">
        <v>4</v>
      </c>
      <c r="K390" s="5" t="s">
        <v>14</v>
      </c>
      <c r="L390" s="17" t="str">
        <f>VLOOKUP(I390,Güteklasse!$B$4:$C$8,2)</f>
        <v>A</v>
      </c>
      <c r="M390" s="5" t="str">
        <f>VLOOKUP(K390,Händleradressen!$B$3:$E$6,4,0)</f>
        <v>München</v>
      </c>
      <c r="N390" s="16">
        <f t="shared" si="18"/>
        <v>539.1</v>
      </c>
      <c r="O390" s="16">
        <f t="shared" si="19"/>
        <v>102.429</v>
      </c>
      <c r="P390" s="16">
        <f t="shared" si="20"/>
        <v>641.529</v>
      </c>
    </row>
    <row r="391" spans="1:16" x14ac:dyDescent="0.2">
      <c r="A391" s="5" t="s">
        <v>17</v>
      </c>
      <c r="B391" s="5" t="s">
        <v>9</v>
      </c>
      <c r="C391" s="5" t="s">
        <v>2</v>
      </c>
      <c r="D391" s="5" t="s">
        <v>7</v>
      </c>
      <c r="E391" s="15">
        <v>29</v>
      </c>
      <c r="F391" s="16">
        <v>47.45</v>
      </c>
      <c r="G391" s="14" t="s">
        <v>11</v>
      </c>
      <c r="I391" s="14">
        <v>0.12</v>
      </c>
      <c r="J391" s="17">
        <v>2</v>
      </c>
      <c r="K391" s="5" t="s">
        <v>14</v>
      </c>
      <c r="L391" s="17" t="str">
        <f>VLOOKUP(I391,Güteklasse!$B$4:$C$8,2)</f>
        <v>A</v>
      </c>
      <c r="M391" s="5" t="str">
        <f>VLOOKUP(K391,Händleradressen!$B$3:$E$6,4,0)</f>
        <v>München</v>
      </c>
      <c r="N391" s="16">
        <f t="shared" si="18"/>
        <v>1376.0500000000002</v>
      </c>
      <c r="O391" s="16">
        <f t="shared" si="19"/>
        <v>261.44950000000006</v>
      </c>
      <c r="P391" s="16">
        <f t="shared" si="20"/>
        <v>1637.4995000000004</v>
      </c>
    </row>
    <row r="392" spans="1:16" x14ac:dyDescent="0.2">
      <c r="A392" s="5" t="s">
        <v>17</v>
      </c>
      <c r="B392" s="5" t="s">
        <v>9</v>
      </c>
      <c r="C392" s="5" t="s">
        <v>6</v>
      </c>
      <c r="D392" s="5" t="s">
        <v>3</v>
      </c>
      <c r="E392" s="15">
        <v>860</v>
      </c>
      <c r="F392" s="16">
        <v>7.0000000000000007E-2</v>
      </c>
      <c r="G392" s="14" t="s">
        <v>11</v>
      </c>
      <c r="I392" s="14">
        <v>0.64</v>
      </c>
      <c r="J392" s="17">
        <v>1</v>
      </c>
      <c r="K392" s="5" t="s">
        <v>12</v>
      </c>
      <c r="L392" s="17" t="str">
        <f>VLOOKUP(I392,Güteklasse!$B$4:$C$8,2)</f>
        <v>D</v>
      </c>
      <c r="M392" s="5" t="str">
        <f>VLOOKUP(K392,Händleradressen!$B$3:$E$6,4,0)</f>
        <v>Hamburg</v>
      </c>
      <c r="N392" s="16">
        <f t="shared" si="18"/>
        <v>60.2</v>
      </c>
      <c r="O392" s="16">
        <f t="shared" si="19"/>
        <v>11.438000000000001</v>
      </c>
      <c r="P392" s="16">
        <f t="shared" si="20"/>
        <v>71.638000000000005</v>
      </c>
    </row>
    <row r="393" spans="1:16" x14ac:dyDescent="0.2">
      <c r="A393" s="5" t="s">
        <v>17</v>
      </c>
      <c r="B393" s="5" t="s">
        <v>15</v>
      </c>
      <c r="C393" s="5" t="s">
        <v>10</v>
      </c>
      <c r="D393" s="5" t="s">
        <v>7</v>
      </c>
      <c r="E393" s="15">
        <v>22</v>
      </c>
      <c r="F393" s="16">
        <v>52.6</v>
      </c>
      <c r="I393" s="14">
        <v>0.11</v>
      </c>
      <c r="J393" s="17">
        <v>4</v>
      </c>
      <c r="K393" s="5" t="s">
        <v>4</v>
      </c>
      <c r="L393" s="17" t="str">
        <f>VLOOKUP(I393,Güteklasse!$B$4:$C$8,2)</f>
        <v>A</v>
      </c>
      <c r="M393" s="5" t="str">
        <f>VLOOKUP(K393,Händleradressen!$B$3:$E$6,4,0)</f>
        <v>Köln</v>
      </c>
      <c r="N393" s="16">
        <f t="shared" si="18"/>
        <v>1157.2</v>
      </c>
      <c r="O393" s="16">
        <f t="shared" si="19"/>
        <v>219.86800000000002</v>
      </c>
      <c r="P393" s="16">
        <f t="shared" si="20"/>
        <v>1377.068</v>
      </c>
    </row>
    <row r="394" spans="1:16" x14ac:dyDescent="0.2">
      <c r="A394" s="5" t="s">
        <v>17</v>
      </c>
      <c r="B394" s="5" t="s">
        <v>5</v>
      </c>
      <c r="C394" s="5" t="s">
        <v>13</v>
      </c>
      <c r="D394" s="5" t="s">
        <v>3</v>
      </c>
      <c r="E394" s="15">
        <v>246</v>
      </c>
      <c r="F394" s="16">
        <v>0.38</v>
      </c>
      <c r="G394" s="14" t="s">
        <v>11</v>
      </c>
      <c r="I394" s="14">
        <v>0.59</v>
      </c>
      <c r="J394" s="17">
        <v>5</v>
      </c>
      <c r="K394" s="5" t="s">
        <v>4</v>
      </c>
      <c r="L394" s="17" t="str">
        <f>VLOOKUP(I394,Güteklasse!$B$4:$C$8,2)</f>
        <v>D</v>
      </c>
      <c r="M394" s="5" t="str">
        <f>VLOOKUP(K394,Händleradressen!$B$3:$E$6,4,0)</f>
        <v>Köln</v>
      </c>
      <c r="N394" s="16">
        <f t="shared" si="18"/>
        <v>93.48</v>
      </c>
      <c r="O394" s="16">
        <f t="shared" si="19"/>
        <v>17.761200000000002</v>
      </c>
      <c r="P394" s="16">
        <f t="shared" si="20"/>
        <v>111.24120000000001</v>
      </c>
    </row>
    <row r="395" spans="1:16" x14ac:dyDescent="0.2">
      <c r="A395" s="5" t="s">
        <v>17</v>
      </c>
      <c r="B395" s="5" t="s">
        <v>9</v>
      </c>
      <c r="C395" s="5" t="s">
        <v>2</v>
      </c>
      <c r="D395" s="5" t="s">
        <v>7</v>
      </c>
      <c r="E395" s="15">
        <v>20</v>
      </c>
      <c r="F395" s="16">
        <v>50.27</v>
      </c>
      <c r="G395" s="14" t="s">
        <v>11</v>
      </c>
      <c r="H395" s="14" t="s">
        <v>11</v>
      </c>
      <c r="I395" s="14">
        <v>0.65</v>
      </c>
      <c r="J395" s="17">
        <v>4</v>
      </c>
      <c r="K395" s="5" t="s">
        <v>8</v>
      </c>
      <c r="L395" s="17" t="str">
        <f>VLOOKUP(I395,Güteklasse!$B$4:$C$8,2)</f>
        <v>D</v>
      </c>
      <c r="M395" s="5" t="str">
        <f>VLOOKUP(K395,Händleradressen!$B$3:$E$6,4,0)</f>
        <v>Düsseldorf</v>
      </c>
      <c r="N395" s="16">
        <f t="shared" si="18"/>
        <v>1005.4000000000001</v>
      </c>
      <c r="O395" s="16">
        <f t="shared" si="19"/>
        <v>191.02600000000001</v>
      </c>
      <c r="P395" s="16">
        <f t="shared" si="20"/>
        <v>1196.4260000000002</v>
      </c>
    </row>
    <row r="396" spans="1:16" x14ac:dyDescent="0.2">
      <c r="A396" s="5" t="s">
        <v>17</v>
      </c>
      <c r="B396" s="5" t="s">
        <v>9</v>
      </c>
      <c r="C396" s="5" t="s">
        <v>6</v>
      </c>
      <c r="D396" s="5" t="s">
        <v>3</v>
      </c>
      <c r="E396" s="15">
        <v>270</v>
      </c>
      <c r="F396" s="16">
        <v>0.57999999999999996</v>
      </c>
      <c r="I396" s="14">
        <v>0.37</v>
      </c>
      <c r="J396" s="17">
        <v>3</v>
      </c>
      <c r="K396" s="5" t="s">
        <v>8</v>
      </c>
      <c r="L396" s="17" t="str">
        <f>VLOOKUP(I396,Güteklasse!$B$4:$C$8,2)</f>
        <v>B</v>
      </c>
      <c r="M396" s="5" t="str">
        <f>VLOOKUP(K396,Händleradressen!$B$3:$E$6,4,0)</f>
        <v>Düsseldorf</v>
      </c>
      <c r="N396" s="16">
        <f t="shared" si="18"/>
        <v>156.6</v>
      </c>
      <c r="O396" s="16">
        <f t="shared" si="19"/>
        <v>29.753999999999998</v>
      </c>
      <c r="P396" s="16">
        <f t="shared" si="20"/>
        <v>186.35399999999998</v>
      </c>
    </row>
    <row r="397" spans="1:16" x14ac:dyDescent="0.2">
      <c r="A397" s="5" t="s">
        <v>17</v>
      </c>
      <c r="B397" s="5" t="s">
        <v>15</v>
      </c>
      <c r="C397" s="5" t="s">
        <v>16</v>
      </c>
      <c r="D397" s="5" t="s">
        <v>7</v>
      </c>
      <c r="E397" s="15">
        <v>10</v>
      </c>
      <c r="F397" s="16">
        <v>45.79</v>
      </c>
      <c r="H397" s="14" t="s">
        <v>11</v>
      </c>
      <c r="I397" s="14">
        <v>0.16</v>
      </c>
      <c r="J397" s="17">
        <v>2</v>
      </c>
      <c r="K397" s="5" t="s">
        <v>14</v>
      </c>
      <c r="L397" s="17" t="str">
        <f>VLOOKUP(I397,Güteklasse!$B$4:$C$8,2)</f>
        <v>A</v>
      </c>
      <c r="M397" s="5" t="str">
        <f>VLOOKUP(K397,Händleradressen!$B$3:$E$6,4,0)</f>
        <v>München</v>
      </c>
      <c r="N397" s="16">
        <f t="shared" si="18"/>
        <v>457.9</v>
      </c>
      <c r="O397" s="16">
        <f t="shared" si="19"/>
        <v>87.000999999999991</v>
      </c>
      <c r="P397" s="16">
        <f t="shared" si="20"/>
        <v>544.90099999999995</v>
      </c>
    </row>
    <row r="398" spans="1:16" x14ac:dyDescent="0.2">
      <c r="A398" s="5" t="s">
        <v>17</v>
      </c>
      <c r="B398" s="5" t="s">
        <v>5</v>
      </c>
      <c r="C398" s="5" t="s">
        <v>13</v>
      </c>
      <c r="D398" s="5" t="s">
        <v>3</v>
      </c>
      <c r="E398" s="15">
        <v>895</v>
      </c>
      <c r="F398" s="16">
        <v>0.11</v>
      </c>
      <c r="G398" s="14" t="s">
        <v>11</v>
      </c>
      <c r="I398" s="14">
        <v>0.92</v>
      </c>
      <c r="J398" s="17">
        <v>4</v>
      </c>
      <c r="K398" s="5" t="s">
        <v>12</v>
      </c>
      <c r="L398" s="17" t="str">
        <f>VLOOKUP(I398,Güteklasse!$B$4:$C$8,2)</f>
        <v>E</v>
      </c>
      <c r="M398" s="5" t="str">
        <f>VLOOKUP(K398,Händleradressen!$B$3:$E$6,4,0)</f>
        <v>Hamburg</v>
      </c>
      <c r="N398" s="16">
        <f t="shared" si="18"/>
        <v>98.45</v>
      </c>
      <c r="O398" s="16">
        <f t="shared" si="19"/>
        <v>18.705500000000001</v>
      </c>
      <c r="P398" s="16">
        <f t="shared" si="20"/>
        <v>117.1555</v>
      </c>
    </row>
    <row r="399" spans="1:16" x14ac:dyDescent="0.2">
      <c r="A399" s="5" t="s">
        <v>18</v>
      </c>
      <c r="B399" s="5" t="s">
        <v>15</v>
      </c>
      <c r="C399" s="5" t="s">
        <v>2</v>
      </c>
      <c r="D399" s="5" t="s">
        <v>7</v>
      </c>
      <c r="E399" s="15">
        <v>33</v>
      </c>
      <c r="F399" s="16">
        <v>54</v>
      </c>
      <c r="G399" s="14" t="s">
        <v>11</v>
      </c>
      <c r="I399" s="14">
        <v>0.42</v>
      </c>
      <c r="J399" s="17">
        <v>3</v>
      </c>
      <c r="K399" s="5" t="s">
        <v>12</v>
      </c>
      <c r="L399" s="17" t="str">
        <f>VLOOKUP(I399,Güteklasse!$B$4:$C$8,2)</f>
        <v>B</v>
      </c>
      <c r="M399" s="5" t="str">
        <f>VLOOKUP(K399,Händleradressen!$B$3:$E$6,4,0)</f>
        <v>Hamburg</v>
      </c>
      <c r="N399" s="16">
        <f t="shared" si="18"/>
        <v>1782</v>
      </c>
      <c r="O399" s="16">
        <f t="shared" si="19"/>
        <v>338.58</v>
      </c>
      <c r="P399" s="16">
        <f t="shared" si="20"/>
        <v>2120.58</v>
      </c>
    </row>
    <row r="400" spans="1:16" x14ac:dyDescent="0.2">
      <c r="A400" s="5" t="s">
        <v>18</v>
      </c>
      <c r="B400" s="5" t="s">
        <v>9</v>
      </c>
      <c r="C400" s="5" t="s">
        <v>6</v>
      </c>
      <c r="D400" s="5" t="s">
        <v>3</v>
      </c>
      <c r="E400" s="15">
        <v>232</v>
      </c>
      <c r="F400" s="16">
        <v>0.95</v>
      </c>
      <c r="I400" s="14">
        <v>0.08</v>
      </c>
      <c r="J400" s="17">
        <v>3</v>
      </c>
      <c r="K400" s="5" t="s">
        <v>8</v>
      </c>
      <c r="L400" s="17" t="str">
        <f>VLOOKUP(I400,Güteklasse!$B$4:$C$8,2)</f>
        <v>A</v>
      </c>
      <c r="M400" s="5" t="str">
        <f>VLOOKUP(K400,Händleradressen!$B$3:$E$6,4,0)</f>
        <v>Düsseldorf</v>
      </c>
      <c r="N400" s="16">
        <f t="shared" si="18"/>
        <v>220.39999999999998</v>
      </c>
      <c r="O400" s="16">
        <f t="shared" si="19"/>
        <v>41.875999999999998</v>
      </c>
      <c r="P400" s="16">
        <f t="shared" si="20"/>
        <v>262.27599999999995</v>
      </c>
    </row>
    <row r="401" spans="1:16" x14ac:dyDescent="0.2">
      <c r="A401" s="5" t="s">
        <v>18</v>
      </c>
      <c r="B401" s="5" t="s">
        <v>1</v>
      </c>
      <c r="C401" s="5" t="s">
        <v>16</v>
      </c>
      <c r="D401" s="5" t="s">
        <v>7</v>
      </c>
      <c r="E401" s="15">
        <v>42</v>
      </c>
      <c r="F401" s="16">
        <v>49.41</v>
      </c>
      <c r="G401" s="14" t="s">
        <v>11</v>
      </c>
      <c r="I401" s="14">
        <v>0.3</v>
      </c>
      <c r="J401" s="17">
        <v>2</v>
      </c>
      <c r="K401" s="5" t="s">
        <v>12</v>
      </c>
      <c r="L401" s="17" t="str">
        <f>VLOOKUP(I401,Güteklasse!$B$4:$C$8,2)</f>
        <v>A</v>
      </c>
      <c r="M401" s="5" t="str">
        <f>VLOOKUP(K401,Händleradressen!$B$3:$E$6,4,0)</f>
        <v>Hamburg</v>
      </c>
      <c r="N401" s="16">
        <f t="shared" si="18"/>
        <v>2075.2199999999998</v>
      </c>
      <c r="O401" s="16">
        <f t="shared" si="19"/>
        <v>394.29179999999997</v>
      </c>
      <c r="P401" s="16">
        <f t="shared" si="20"/>
        <v>2469.5117999999998</v>
      </c>
    </row>
    <row r="402" spans="1:16" x14ac:dyDescent="0.2">
      <c r="A402" s="5" t="s">
        <v>18</v>
      </c>
      <c r="B402" s="5" t="s">
        <v>5</v>
      </c>
      <c r="C402" s="5" t="s">
        <v>13</v>
      </c>
      <c r="D402" s="5" t="s">
        <v>3</v>
      </c>
      <c r="E402" s="15">
        <v>492</v>
      </c>
      <c r="F402" s="16">
        <v>0.77</v>
      </c>
      <c r="G402" s="14" t="s">
        <v>11</v>
      </c>
      <c r="I402" s="14">
        <v>0.93</v>
      </c>
      <c r="J402" s="17">
        <v>3</v>
      </c>
      <c r="K402" s="5" t="s">
        <v>4</v>
      </c>
      <c r="L402" s="17" t="str">
        <f>VLOOKUP(I402,Güteklasse!$B$4:$C$8,2)</f>
        <v>E</v>
      </c>
      <c r="M402" s="5" t="str">
        <f>VLOOKUP(K402,Händleradressen!$B$3:$E$6,4,0)</f>
        <v>Köln</v>
      </c>
      <c r="N402" s="16">
        <f t="shared" si="18"/>
        <v>378.84000000000003</v>
      </c>
      <c r="O402" s="16">
        <f t="shared" si="19"/>
        <v>71.979600000000005</v>
      </c>
      <c r="P402" s="16">
        <f t="shared" si="20"/>
        <v>450.81960000000004</v>
      </c>
    </row>
    <row r="403" spans="1:16" x14ac:dyDescent="0.2">
      <c r="A403" s="5" t="s">
        <v>18</v>
      </c>
      <c r="B403" s="5" t="s">
        <v>15</v>
      </c>
      <c r="C403" s="5" t="s">
        <v>10</v>
      </c>
      <c r="D403" s="5" t="s">
        <v>7</v>
      </c>
      <c r="E403" s="15">
        <v>42</v>
      </c>
      <c r="F403" s="16">
        <v>48.83</v>
      </c>
      <c r="G403" s="14" t="s">
        <v>11</v>
      </c>
      <c r="I403" s="14">
        <v>0.3</v>
      </c>
      <c r="J403" s="17">
        <v>1</v>
      </c>
      <c r="K403" s="5" t="s">
        <v>8</v>
      </c>
      <c r="L403" s="17" t="str">
        <f>VLOOKUP(I403,Güteklasse!$B$4:$C$8,2)</f>
        <v>A</v>
      </c>
      <c r="M403" s="5" t="str">
        <f>VLOOKUP(K403,Händleradressen!$B$3:$E$6,4,0)</f>
        <v>Düsseldorf</v>
      </c>
      <c r="N403" s="16">
        <f t="shared" si="18"/>
        <v>2050.86</v>
      </c>
      <c r="O403" s="16">
        <f t="shared" si="19"/>
        <v>389.66340000000002</v>
      </c>
      <c r="P403" s="16">
        <f t="shared" si="20"/>
        <v>2440.5234</v>
      </c>
    </row>
    <row r="404" spans="1:16" x14ac:dyDescent="0.2">
      <c r="A404" s="5" t="s">
        <v>18</v>
      </c>
      <c r="B404" s="5" t="s">
        <v>9</v>
      </c>
      <c r="C404" s="5" t="s">
        <v>13</v>
      </c>
      <c r="D404" s="5" t="s">
        <v>3</v>
      </c>
      <c r="E404" s="15">
        <v>196</v>
      </c>
      <c r="F404" s="16">
        <v>0.33</v>
      </c>
      <c r="G404" s="14" t="s">
        <v>11</v>
      </c>
      <c r="I404" s="14">
        <v>0.89</v>
      </c>
      <c r="J404" s="17">
        <v>2</v>
      </c>
      <c r="K404" s="5" t="s">
        <v>8</v>
      </c>
      <c r="L404" s="17" t="str">
        <f>VLOOKUP(I404,Güteklasse!$B$4:$C$8,2)</f>
        <v>D</v>
      </c>
      <c r="M404" s="5" t="str">
        <f>VLOOKUP(K404,Händleradressen!$B$3:$E$6,4,0)</f>
        <v>Düsseldorf</v>
      </c>
      <c r="N404" s="16">
        <f t="shared" si="18"/>
        <v>64.680000000000007</v>
      </c>
      <c r="O404" s="16">
        <f t="shared" si="19"/>
        <v>12.289200000000001</v>
      </c>
      <c r="P404" s="16">
        <f t="shared" si="20"/>
        <v>76.969200000000001</v>
      </c>
    </row>
    <row r="405" spans="1:16" x14ac:dyDescent="0.2">
      <c r="A405" s="5" t="s">
        <v>18</v>
      </c>
      <c r="B405" s="5" t="s">
        <v>1</v>
      </c>
      <c r="C405" s="5" t="s">
        <v>16</v>
      </c>
      <c r="D405" s="5" t="s">
        <v>7</v>
      </c>
      <c r="E405" s="15">
        <v>21</v>
      </c>
      <c r="F405" s="16">
        <v>46.53</v>
      </c>
      <c r="G405" s="14" t="s">
        <v>11</v>
      </c>
      <c r="H405" s="14" t="s">
        <v>11</v>
      </c>
      <c r="I405" s="14">
        <v>0.71</v>
      </c>
      <c r="J405" s="17">
        <v>3</v>
      </c>
      <c r="K405" s="5" t="s">
        <v>8</v>
      </c>
      <c r="L405" s="17" t="str">
        <f>VLOOKUP(I405,Güteklasse!$B$4:$C$8,2)</f>
        <v>D</v>
      </c>
      <c r="M405" s="5" t="str">
        <f>VLOOKUP(K405,Händleradressen!$B$3:$E$6,4,0)</f>
        <v>Düsseldorf</v>
      </c>
      <c r="N405" s="16">
        <f t="shared" si="18"/>
        <v>977.13</v>
      </c>
      <c r="O405" s="16">
        <f t="shared" si="19"/>
        <v>185.65469999999999</v>
      </c>
      <c r="P405" s="16">
        <f t="shared" si="20"/>
        <v>1162.7846999999999</v>
      </c>
    </row>
    <row r="406" spans="1:16" x14ac:dyDescent="0.2">
      <c r="A406" s="5" t="s">
        <v>18</v>
      </c>
      <c r="B406" s="5" t="s">
        <v>9</v>
      </c>
      <c r="C406" s="5" t="s">
        <v>2</v>
      </c>
      <c r="D406" s="5" t="s">
        <v>3</v>
      </c>
      <c r="E406" s="15">
        <v>620</v>
      </c>
      <c r="F406" s="16">
        <v>0.1</v>
      </c>
      <c r="G406" s="14" t="s">
        <v>11</v>
      </c>
      <c r="I406" s="14">
        <v>0.42</v>
      </c>
      <c r="J406" s="17">
        <v>2</v>
      </c>
      <c r="K406" s="5" t="s">
        <v>4</v>
      </c>
      <c r="L406" s="17" t="str">
        <f>VLOOKUP(I406,Güteklasse!$B$4:$C$8,2)</f>
        <v>B</v>
      </c>
      <c r="M406" s="5" t="str">
        <f>VLOOKUP(K406,Händleradressen!$B$3:$E$6,4,0)</f>
        <v>Köln</v>
      </c>
      <c r="N406" s="16">
        <f t="shared" si="18"/>
        <v>62</v>
      </c>
      <c r="O406" s="16">
        <f t="shared" si="19"/>
        <v>11.78</v>
      </c>
      <c r="P406" s="16">
        <f t="shared" si="20"/>
        <v>73.78</v>
      </c>
    </row>
    <row r="407" spans="1:16" x14ac:dyDescent="0.2">
      <c r="A407" s="5" t="s">
        <v>18</v>
      </c>
      <c r="B407" s="5" t="s">
        <v>9</v>
      </c>
      <c r="C407" s="5" t="s">
        <v>6</v>
      </c>
      <c r="D407" s="5" t="s">
        <v>7</v>
      </c>
      <c r="E407" s="15">
        <v>10</v>
      </c>
      <c r="F407" s="16">
        <v>51.93</v>
      </c>
      <c r="G407" s="14" t="s">
        <v>11</v>
      </c>
      <c r="I407" s="14">
        <v>1</v>
      </c>
      <c r="J407" s="17">
        <v>1</v>
      </c>
      <c r="K407" s="5" t="s">
        <v>4</v>
      </c>
      <c r="L407" s="17" t="str">
        <f>VLOOKUP(I407,Güteklasse!$B$4:$C$8,2)</f>
        <v>E</v>
      </c>
      <c r="M407" s="5" t="str">
        <f>VLOOKUP(K407,Händleradressen!$B$3:$E$6,4,0)</f>
        <v>Köln</v>
      </c>
      <c r="N407" s="16">
        <f t="shared" si="18"/>
        <v>519.29999999999995</v>
      </c>
      <c r="O407" s="16">
        <f t="shared" si="19"/>
        <v>98.666999999999987</v>
      </c>
      <c r="P407" s="16">
        <f t="shared" si="20"/>
        <v>617.96699999999998</v>
      </c>
    </row>
    <row r="408" spans="1:16" x14ac:dyDescent="0.2">
      <c r="A408" s="5" t="s">
        <v>18</v>
      </c>
      <c r="B408" s="5" t="s">
        <v>9</v>
      </c>
      <c r="C408" s="5" t="s">
        <v>16</v>
      </c>
      <c r="D408" s="5" t="s">
        <v>3</v>
      </c>
      <c r="E408" s="15">
        <v>504</v>
      </c>
      <c r="F408" s="16">
        <v>0.18</v>
      </c>
      <c r="G408" s="14" t="s">
        <v>11</v>
      </c>
      <c r="I408" s="14">
        <v>0.55000000000000004</v>
      </c>
      <c r="J408" s="17">
        <v>3</v>
      </c>
      <c r="K408" s="5" t="s">
        <v>8</v>
      </c>
      <c r="L408" s="17" t="str">
        <f>VLOOKUP(I408,Güteklasse!$B$4:$C$8,2)</f>
        <v>C</v>
      </c>
      <c r="M408" s="5" t="str">
        <f>VLOOKUP(K408,Händleradressen!$B$3:$E$6,4,0)</f>
        <v>Düsseldorf</v>
      </c>
      <c r="N408" s="16">
        <f t="shared" si="18"/>
        <v>90.72</v>
      </c>
      <c r="O408" s="16">
        <f t="shared" si="19"/>
        <v>17.236799999999999</v>
      </c>
      <c r="P408" s="16">
        <f t="shared" si="20"/>
        <v>107.9568</v>
      </c>
    </row>
    <row r="409" spans="1:16" x14ac:dyDescent="0.2">
      <c r="A409" s="5" t="s">
        <v>18</v>
      </c>
      <c r="B409" s="5" t="s">
        <v>5</v>
      </c>
      <c r="C409" s="5" t="s">
        <v>13</v>
      </c>
      <c r="D409" s="5" t="s">
        <v>7</v>
      </c>
      <c r="E409" s="15">
        <v>50</v>
      </c>
      <c r="F409" s="16">
        <v>49.71</v>
      </c>
      <c r="G409" s="14" t="s">
        <v>11</v>
      </c>
      <c r="I409" s="14">
        <v>0.72</v>
      </c>
      <c r="J409" s="17">
        <v>2</v>
      </c>
      <c r="K409" s="5" t="s">
        <v>12</v>
      </c>
      <c r="L409" s="17" t="str">
        <f>VLOOKUP(I409,Güteklasse!$B$4:$C$8,2)</f>
        <v>D</v>
      </c>
      <c r="M409" s="5" t="str">
        <f>VLOOKUP(K409,Händleradressen!$B$3:$E$6,4,0)</f>
        <v>Hamburg</v>
      </c>
      <c r="N409" s="16">
        <f t="shared" si="18"/>
        <v>2485.5</v>
      </c>
      <c r="O409" s="16">
        <f t="shared" si="19"/>
        <v>472.245</v>
      </c>
      <c r="P409" s="16">
        <f t="shared" si="20"/>
        <v>2957.7449999999999</v>
      </c>
    </row>
    <row r="410" spans="1:16" x14ac:dyDescent="0.2">
      <c r="A410" s="5" t="s">
        <v>18</v>
      </c>
      <c r="B410" s="5" t="s">
        <v>1</v>
      </c>
      <c r="C410" s="5" t="s">
        <v>10</v>
      </c>
      <c r="D410" s="5" t="s">
        <v>3</v>
      </c>
      <c r="E410" s="15">
        <v>4</v>
      </c>
      <c r="F410" s="16">
        <v>0.43</v>
      </c>
      <c r="I410" s="14">
        <v>0.63</v>
      </c>
      <c r="J410" s="17">
        <v>4</v>
      </c>
      <c r="K410" s="5" t="s">
        <v>14</v>
      </c>
      <c r="L410" s="17" t="str">
        <f>VLOOKUP(I410,Güteklasse!$B$4:$C$8,2)</f>
        <v>D</v>
      </c>
      <c r="M410" s="5" t="str">
        <f>VLOOKUP(K410,Händleradressen!$B$3:$E$6,4,0)</f>
        <v>München</v>
      </c>
      <c r="N410" s="16">
        <f t="shared" si="18"/>
        <v>1.72</v>
      </c>
      <c r="O410" s="16">
        <f t="shared" si="19"/>
        <v>0.32679999999999998</v>
      </c>
      <c r="P410" s="16">
        <f t="shared" si="20"/>
        <v>2.0468000000000002</v>
      </c>
    </row>
    <row r="411" spans="1:16" x14ac:dyDescent="0.2">
      <c r="A411" s="5" t="s">
        <v>18</v>
      </c>
      <c r="B411" s="5" t="s">
        <v>9</v>
      </c>
      <c r="C411" s="5" t="s">
        <v>13</v>
      </c>
      <c r="D411" s="5" t="s">
        <v>7</v>
      </c>
      <c r="E411" s="15">
        <v>14</v>
      </c>
      <c r="F411" s="16">
        <v>52.53</v>
      </c>
      <c r="H411" s="14" t="s">
        <v>11</v>
      </c>
      <c r="I411" s="14">
        <v>0.83</v>
      </c>
      <c r="J411" s="17">
        <v>2</v>
      </c>
      <c r="K411" s="5" t="s">
        <v>4</v>
      </c>
      <c r="L411" s="17" t="str">
        <f>VLOOKUP(I411,Güteklasse!$B$4:$C$8,2)</f>
        <v>D</v>
      </c>
      <c r="M411" s="5" t="str">
        <f>VLOOKUP(K411,Händleradressen!$B$3:$E$6,4,0)</f>
        <v>Köln</v>
      </c>
      <c r="N411" s="16">
        <f t="shared" si="18"/>
        <v>735.42000000000007</v>
      </c>
      <c r="O411" s="16">
        <f t="shared" si="19"/>
        <v>139.72980000000001</v>
      </c>
      <c r="P411" s="16">
        <f t="shared" si="20"/>
        <v>875.14980000000014</v>
      </c>
    </row>
    <row r="412" spans="1:16" x14ac:dyDescent="0.2">
      <c r="A412" s="5" t="s">
        <v>18</v>
      </c>
      <c r="B412" s="5" t="s">
        <v>1</v>
      </c>
      <c r="C412" s="5" t="s">
        <v>13</v>
      </c>
      <c r="D412" s="5" t="s">
        <v>3</v>
      </c>
      <c r="E412" s="15">
        <v>891</v>
      </c>
      <c r="F412" s="16">
        <v>0.82</v>
      </c>
      <c r="G412" s="14" t="s">
        <v>11</v>
      </c>
      <c r="I412" s="14">
        <v>0.91</v>
      </c>
      <c r="J412" s="17">
        <v>1</v>
      </c>
      <c r="K412" s="5" t="s">
        <v>4</v>
      </c>
      <c r="L412" s="17" t="str">
        <f>VLOOKUP(I412,Güteklasse!$B$4:$C$8,2)</f>
        <v>E</v>
      </c>
      <c r="M412" s="5" t="str">
        <f>VLOOKUP(K412,Händleradressen!$B$3:$E$6,4,0)</f>
        <v>Köln</v>
      </c>
      <c r="N412" s="16">
        <f t="shared" si="18"/>
        <v>730.62</v>
      </c>
      <c r="O412" s="16">
        <f t="shared" si="19"/>
        <v>138.81780000000001</v>
      </c>
      <c r="P412" s="16">
        <f t="shared" si="20"/>
        <v>869.43780000000004</v>
      </c>
    </row>
    <row r="413" spans="1:16" x14ac:dyDescent="0.2">
      <c r="A413" s="5" t="s">
        <v>18</v>
      </c>
      <c r="B413" s="5" t="s">
        <v>15</v>
      </c>
      <c r="C413" s="5" t="s">
        <v>2</v>
      </c>
      <c r="D413" s="5" t="s">
        <v>7</v>
      </c>
      <c r="E413" s="15">
        <v>9</v>
      </c>
      <c r="F413" s="16">
        <v>46.09</v>
      </c>
      <c r="G413" s="14" t="s">
        <v>11</v>
      </c>
      <c r="H413" s="14" t="s">
        <v>11</v>
      </c>
      <c r="I413" s="14">
        <v>0.34</v>
      </c>
      <c r="J413" s="17">
        <v>4</v>
      </c>
      <c r="K413" s="5" t="s">
        <v>8</v>
      </c>
      <c r="L413" s="17" t="str">
        <f>VLOOKUP(I413,Güteklasse!$B$4:$C$8,2)</f>
        <v>B</v>
      </c>
      <c r="M413" s="5" t="str">
        <f>VLOOKUP(K413,Händleradressen!$B$3:$E$6,4,0)</f>
        <v>Düsseldorf</v>
      </c>
      <c r="N413" s="16">
        <f t="shared" si="18"/>
        <v>414.81000000000006</v>
      </c>
      <c r="O413" s="16">
        <f t="shared" si="19"/>
        <v>78.813900000000018</v>
      </c>
      <c r="P413" s="16">
        <f t="shared" si="20"/>
        <v>493.62390000000005</v>
      </c>
    </row>
    <row r="414" spans="1:16" x14ac:dyDescent="0.2">
      <c r="A414" s="5" t="s">
        <v>18</v>
      </c>
      <c r="B414" s="5" t="s">
        <v>9</v>
      </c>
      <c r="C414" s="5" t="s">
        <v>6</v>
      </c>
      <c r="D414" s="5" t="s">
        <v>3</v>
      </c>
      <c r="E414" s="15">
        <v>10</v>
      </c>
      <c r="F414" s="16">
        <v>0.15</v>
      </c>
      <c r="G414" s="14" t="s">
        <v>11</v>
      </c>
      <c r="I414" s="14">
        <v>0.92</v>
      </c>
      <c r="J414" s="17">
        <v>5</v>
      </c>
      <c r="K414" s="5" t="s">
        <v>8</v>
      </c>
      <c r="L414" s="17" t="str">
        <f>VLOOKUP(I414,Güteklasse!$B$4:$C$8,2)</f>
        <v>E</v>
      </c>
      <c r="M414" s="5" t="str">
        <f>VLOOKUP(K414,Händleradressen!$B$3:$E$6,4,0)</f>
        <v>Düsseldorf</v>
      </c>
      <c r="N414" s="16">
        <f t="shared" si="18"/>
        <v>1.5</v>
      </c>
      <c r="O414" s="16">
        <f t="shared" si="19"/>
        <v>0.28500000000000003</v>
      </c>
      <c r="P414" s="16">
        <f t="shared" si="20"/>
        <v>1.7850000000000001</v>
      </c>
    </row>
    <row r="415" spans="1:16" x14ac:dyDescent="0.2">
      <c r="A415" s="5" t="s">
        <v>18</v>
      </c>
      <c r="B415" s="5" t="s">
        <v>5</v>
      </c>
      <c r="C415" s="5" t="s">
        <v>10</v>
      </c>
      <c r="D415" s="5" t="s">
        <v>7</v>
      </c>
      <c r="E415" s="15">
        <v>19</v>
      </c>
      <c r="F415" s="16">
        <v>46.88</v>
      </c>
      <c r="G415" s="14" t="s">
        <v>11</v>
      </c>
      <c r="I415" s="14">
        <v>0.81</v>
      </c>
      <c r="J415" s="17">
        <v>4</v>
      </c>
      <c r="K415" s="5" t="s">
        <v>12</v>
      </c>
      <c r="L415" s="17" t="str">
        <f>VLOOKUP(I415,Güteklasse!$B$4:$C$8,2)</f>
        <v>D</v>
      </c>
      <c r="M415" s="5" t="str">
        <f>VLOOKUP(K415,Händleradressen!$B$3:$E$6,4,0)</f>
        <v>Hamburg</v>
      </c>
      <c r="N415" s="16">
        <f t="shared" si="18"/>
        <v>890.72</v>
      </c>
      <c r="O415" s="16">
        <f t="shared" si="19"/>
        <v>169.23680000000002</v>
      </c>
      <c r="P415" s="16">
        <f t="shared" si="20"/>
        <v>1059.9567999999999</v>
      </c>
    </row>
    <row r="416" spans="1:16" x14ac:dyDescent="0.2">
      <c r="A416" s="5" t="s">
        <v>18</v>
      </c>
      <c r="B416" s="5" t="s">
        <v>9</v>
      </c>
      <c r="C416" s="5" t="s">
        <v>19</v>
      </c>
      <c r="D416" s="5" t="s">
        <v>3</v>
      </c>
      <c r="E416" s="15">
        <v>980</v>
      </c>
      <c r="F416" s="16">
        <v>0.87</v>
      </c>
      <c r="G416" s="14" t="s">
        <v>11</v>
      </c>
      <c r="I416" s="14">
        <v>0.72</v>
      </c>
      <c r="J416" s="17">
        <v>3</v>
      </c>
      <c r="K416" s="5" t="s">
        <v>4</v>
      </c>
      <c r="L416" s="17" t="str">
        <f>VLOOKUP(I416,Güteklasse!$B$4:$C$8,2)</f>
        <v>D</v>
      </c>
      <c r="M416" s="5" t="str">
        <f>VLOOKUP(K416,Händleradressen!$B$3:$E$6,4,0)</f>
        <v>Köln</v>
      </c>
      <c r="N416" s="16">
        <f t="shared" si="18"/>
        <v>852.6</v>
      </c>
      <c r="O416" s="16">
        <f t="shared" si="19"/>
        <v>161.994</v>
      </c>
      <c r="P416" s="16">
        <f t="shared" si="20"/>
        <v>1014.5940000000001</v>
      </c>
    </row>
    <row r="417" spans="1:16" x14ac:dyDescent="0.2">
      <c r="A417" s="5" t="s">
        <v>18</v>
      </c>
      <c r="B417" s="5" t="s">
        <v>9</v>
      </c>
      <c r="C417" s="5" t="s">
        <v>16</v>
      </c>
      <c r="D417" s="5" t="s">
        <v>7</v>
      </c>
      <c r="E417" s="15">
        <v>29</v>
      </c>
      <c r="F417" s="16">
        <v>52.29</v>
      </c>
      <c r="G417" s="14" t="s">
        <v>11</v>
      </c>
      <c r="I417" s="14">
        <v>0.89</v>
      </c>
      <c r="J417" s="17">
        <v>2</v>
      </c>
      <c r="K417" s="5" t="s">
        <v>12</v>
      </c>
      <c r="L417" s="17" t="str">
        <f>VLOOKUP(I417,Güteklasse!$B$4:$C$8,2)</f>
        <v>D</v>
      </c>
      <c r="M417" s="5" t="str">
        <f>VLOOKUP(K417,Händleradressen!$B$3:$E$6,4,0)</f>
        <v>Hamburg</v>
      </c>
      <c r="N417" s="16">
        <f t="shared" si="18"/>
        <v>1516.41</v>
      </c>
      <c r="O417" s="16">
        <f t="shared" si="19"/>
        <v>288.11790000000002</v>
      </c>
      <c r="P417" s="16">
        <f t="shared" si="20"/>
        <v>1804.5279</v>
      </c>
    </row>
    <row r="418" spans="1:16" x14ac:dyDescent="0.2">
      <c r="A418" s="5" t="s">
        <v>18</v>
      </c>
      <c r="B418" s="5" t="s">
        <v>5</v>
      </c>
      <c r="C418" s="5" t="s">
        <v>16</v>
      </c>
      <c r="D418" s="5" t="s">
        <v>3</v>
      </c>
      <c r="E418" s="15">
        <v>145</v>
      </c>
      <c r="F418" s="16">
        <v>0.26</v>
      </c>
      <c r="I418" s="14">
        <v>0.6</v>
      </c>
      <c r="J418" s="17">
        <v>4</v>
      </c>
      <c r="K418" s="5" t="s">
        <v>4</v>
      </c>
      <c r="L418" s="17" t="str">
        <f>VLOOKUP(I418,Güteklasse!$B$4:$C$8,2)</f>
        <v>D</v>
      </c>
      <c r="M418" s="5" t="str">
        <f>VLOOKUP(K418,Händleradressen!$B$3:$E$6,4,0)</f>
        <v>Köln</v>
      </c>
      <c r="N418" s="16">
        <f t="shared" si="18"/>
        <v>37.700000000000003</v>
      </c>
      <c r="O418" s="16">
        <f t="shared" si="19"/>
        <v>7.1630000000000003</v>
      </c>
      <c r="P418" s="16">
        <f t="shared" si="20"/>
        <v>44.863</v>
      </c>
    </row>
    <row r="419" spans="1:16" x14ac:dyDescent="0.2">
      <c r="A419" s="5" t="s">
        <v>18</v>
      </c>
      <c r="B419" s="5" t="s">
        <v>1</v>
      </c>
      <c r="C419" s="5" t="s">
        <v>10</v>
      </c>
      <c r="D419" s="5" t="s">
        <v>7</v>
      </c>
      <c r="E419" s="15">
        <v>1</v>
      </c>
      <c r="F419" s="16">
        <v>53.28</v>
      </c>
      <c r="G419" s="14" t="s">
        <v>11</v>
      </c>
      <c r="H419" s="14" t="s">
        <v>11</v>
      </c>
      <c r="I419" s="14">
        <v>0</v>
      </c>
      <c r="J419" s="17">
        <v>3</v>
      </c>
      <c r="K419" s="5" t="s">
        <v>8</v>
      </c>
      <c r="L419" s="17" t="str">
        <f>VLOOKUP(I419,Güteklasse!$B$4:$C$8,2)</f>
        <v>A</v>
      </c>
      <c r="M419" s="5" t="str">
        <f>VLOOKUP(K419,Händleradressen!$B$3:$E$6,4,0)</f>
        <v>Düsseldorf</v>
      </c>
      <c r="N419" s="16">
        <f t="shared" si="18"/>
        <v>53.28</v>
      </c>
      <c r="O419" s="16">
        <f t="shared" si="19"/>
        <v>10.123200000000001</v>
      </c>
      <c r="P419" s="16">
        <f t="shared" si="20"/>
        <v>63.403199999999998</v>
      </c>
    </row>
    <row r="420" spans="1:16" x14ac:dyDescent="0.2">
      <c r="A420" s="5" t="s">
        <v>18</v>
      </c>
      <c r="B420" s="5" t="s">
        <v>5</v>
      </c>
      <c r="C420" s="5" t="s">
        <v>13</v>
      </c>
      <c r="D420" s="5" t="s">
        <v>3</v>
      </c>
      <c r="E420" s="15">
        <v>783</v>
      </c>
      <c r="F420" s="16">
        <v>0.79</v>
      </c>
      <c r="I420" s="14">
        <v>0.63</v>
      </c>
      <c r="J420" s="17">
        <v>1</v>
      </c>
      <c r="K420" s="5" t="s">
        <v>12</v>
      </c>
      <c r="L420" s="17" t="str">
        <f>VLOOKUP(I420,Güteklasse!$B$4:$C$8,2)</f>
        <v>D</v>
      </c>
      <c r="M420" s="5" t="str">
        <f>VLOOKUP(K420,Händleradressen!$B$3:$E$6,4,0)</f>
        <v>Hamburg</v>
      </c>
      <c r="N420" s="16">
        <f t="shared" si="18"/>
        <v>618.57000000000005</v>
      </c>
      <c r="O420" s="16">
        <f t="shared" si="19"/>
        <v>117.52830000000002</v>
      </c>
      <c r="P420" s="16">
        <f t="shared" si="20"/>
        <v>736.09830000000011</v>
      </c>
    </row>
    <row r="421" spans="1:16" x14ac:dyDescent="0.2">
      <c r="A421" s="5" t="s">
        <v>18</v>
      </c>
      <c r="B421" s="5" t="s">
        <v>15</v>
      </c>
      <c r="C421" s="5" t="s">
        <v>13</v>
      </c>
      <c r="D421" s="5" t="s">
        <v>7</v>
      </c>
      <c r="E421" s="15">
        <v>17</v>
      </c>
      <c r="F421" s="16">
        <v>49.51</v>
      </c>
      <c r="G421" s="14" t="s">
        <v>11</v>
      </c>
      <c r="H421" s="14" t="s">
        <v>11</v>
      </c>
      <c r="I421" s="14">
        <v>0.98</v>
      </c>
      <c r="J421" s="17">
        <v>3</v>
      </c>
      <c r="K421" s="5" t="s">
        <v>4</v>
      </c>
      <c r="L421" s="17" t="str">
        <f>VLOOKUP(I421,Güteklasse!$B$4:$C$8,2)</f>
        <v>E</v>
      </c>
      <c r="M421" s="5" t="str">
        <f>VLOOKUP(K421,Händleradressen!$B$3:$E$6,4,0)</f>
        <v>Köln</v>
      </c>
      <c r="N421" s="16">
        <f t="shared" si="18"/>
        <v>841.67</v>
      </c>
      <c r="O421" s="16">
        <f t="shared" si="19"/>
        <v>159.91729999999998</v>
      </c>
      <c r="P421" s="16">
        <f t="shared" si="20"/>
        <v>1001.5872999999999</v>
      </c>
    </row>
    <row r="422" spans="1:16" x14ac:dyDescent="0.2">
      <c r="A422" s="5" t="s">
        <v>18</v>
      </c>
      <c r="B422" s="5" t="s">
        <v>9</v>
      </c>
      <c r="C422" s="5" t="s">
        <v>2</v>
      </c>
      <c r="D422" s="5" t="s">
        <v>3</v>
      </c>
      <c r="E422" s="15">
        <v>555</v>
      </c>
      <c r="F422" s="16">
        <v>0.8</v>
      </c>
      <c r="G422" s="14" t="s">
        <v>11</v>
      </c>
      <c r="I422" s="14">
        <v>0.16</v>
      </c>
      <c r="J422" s="17">
        <v>2</v>
      </c>
      <c r="K422" s="5" t="s">
        <v>14</v>
      </c>
      <c r="L422" s="17" t="str">
        <f>VLOOKUP(I422,Güteklasse!$B$4:$C$8,2)</f>
        <v>A</v>
      </c>
      <c r="M422" s="5" t="str">
        <f>VLOOKUP(K422,Händleradressen!$B$3:$E$6,4,0)</f>
        <v>München</v>
      </c>
      <c r="N422" s="16">
        <f t="shared" si="18"/>
        <v>444</v>
      </c>
      <c r="O422" s="16">
        <f t="shared" si="19"/>
        <v>84.36</v>
      </c>
      <c r="P422" s="16">
        <f t="shared" si="20"/>
        <v>528.36</v>
      </c>
    </row>
    <row r="423" spans="1:16" x14ac:dyDescent="0.2">
      <c r="A423" s="5" t="s">
        <v>18</v>
      </c>
      <c r="B423" s="5" t="s">
        <v>1</v>
      </c>
      <c r="C423" s="5" t="s">
        <v>6</v>
      </c>
      <c r="D423" s="5" t="s">
        <v>7</v>
      </c>
      <c r="E423" s="15">
        <v>28</v>
      </c>
      <c r="F423" s="16">
        <v>47.04</v>
      </c>
      <c r="G423" s="14" t="s">
        <v>11</v>
      </c>
      <c r="I423" s="14">
        <v>7.0000000000000007E-2</v>
      </c>
      <c r="J423" s="17">
        <v>4</v>
      </c>
      <c r="K423" s="5" t="s">
        <v>14</v>
      </c>
      <c r="L423" s="17" t="str">
        <f>VLOOKUP(I423,Güteklasse!$B$4:$C$8,2)</f>
        <v>A</v>
      </c>
      <c r="M423" s="5" t="str">
        <f>VLOOKUP(K423,Händleradressen!$B$3:$E$6,4,0)</f>
        <v>München</v>
      </c>
      <c r="N423" s="16">
        <f t="shared" si="18"/>
        <v>1317.12</v>
      </c>
      <c r="O423" s="16">
        <f t="shared" si="19"/>
        <v>250.25279999999998</v>
      </c>
      <c r="P423" s="16">
        <f t="shared" si="20"/>
        <v>1567.3727999999999</v>
      </c>
    </row>
    <row r="424" spans="1:16" x14ac:dyDescent="0.2">
      <c r="A424" s="5" t="s">
        <v>18</v>
      </c>
      <c r="B424" s="5" t="s">
        <v>9</v>
      </c>
      <c r="C424" s="5" t="s">
        <v>10</v>
      </c>
      <c r="D424" s="5" t="s">
        <v>3</v>
      </c>
      <c r="E424" s="15">
        <v>208</v>
      </c>
      <c r="F424" s="16">
        <v>0.36</v>
      </c>
      <c r="G424" s="14" t="s">
        <v>11</v>
      </c>
      <c r="I424" s="14">
        <v>0.44</v>
      </c>
      <c r="J424" s="17">
        <v>2</v>
      </c>
      <c r="K424" s="5" t="s">
        <v>12</v>
      </c>
      <c r="L424" s="17" t="str">
        <f>VLOOKUP(I424,Güteklasse!$B$4:$C$8,2)</f>
        <v>B</v>
      </c>
      <c r="M424" s="5" t="str">
        <f>VLOOKUP(K424,Händleradressen!$B$3:$E$6,4,0)</f>
        <v>Hamburg</v>
      </c>
      <c r="N424" s="16">
        <f t="shared" si="18"/>
        <v>74.88</v>
      </c>
      <c r="O424" s="16">
        <f t="shared" si="19"/>
        <v>14.2272</v>
      </c>
      <c r="P424" s="16">
        <f t="shared" si="20"/>
        <v>89.107199999999992</v>
      </c>
    </row>
    <row r="425" spans="1:16" x14ac:dyDescent="0.2">
      <c r="A425" s="5" t="s">
        <v>18</v>
      </c>
      <c r="B425" s="5" t="s">
        <v>9</v>
      </c>
      <c r="C425" s="5" t="s">
        <v>19</v>
      </c>
      <c r="D425" s="5" t="s">
        <v>7</v>
      </c>
      <c r="E425" s="15">
        <v>29</v>
      </c>
      <c r="F425" s="16">
        <v>48.44</v>
      </c>
      <c r="G425" s="14" t="s">
        <v>11</v>
      </c>
      <c r="H425" s="14" t="s">
        <v>11</v>
      </c>
      <c r="I425" s="14">
        <v>0.73</v>
      </c>
      <c r="J425" s="17">
        <v>1</v>
      </c>
      <c r="K425" s="5" t="s">
        <v>4</v>
      </c>
      <c r="L425" s="17" t="str">
        <f>VLOOKUP(I425,Güteklasse!$B$4:$C$8,2)</f>
        <v>D</v>
      </c>
      <c r="M425" s="5" t="str">
        <f>VLOOKUP(K425,Händleradressen!$B$3:$E$6,4,0)</f>
        <v>Köln</v>
      </c>
      <c r="N425" s="16">
        <f t="shared" si="18"/>
        <v>1404.76</v>
      </c>
      <c r="O425" s="16">
        <f t="shared" si="19"/>
        <v>266.90440000000001</v>
      </c>
      <c r="P425" s="16">
        <f t="shared" si="20"/>
        <v>1671.6644000000001</v>
      </c>
    </row>
    <row r="426" spans="1:16" x14ac:dyDescent="0.2">
      <c r="A426" s="5" t="s">
        <v>18</v>
      </c>
      <c r="B426" s="5" t="s">
        <v>15</v>
      </c>
      <c r="C426" s="5" t="s">
        <v>16</v>
      </c>
      <c r="D426" s="5" t="s">
        <v>3</v>
      </c>
      <c r="E426" s="15">
        <v>528</v>
      </c>
      <c r="F426" s="16">
        <v>0.43</v>
      </c>
      <c r="G426" s="14" t="s">
        <v>11</v>
      </c>
      <c r="I426" s="14">
        <v>0.57999999999999996</v>
      </c>
      <c r="J426" s="17">
        <v>4</v>
      </c>
      <c r="K426" s="5" t="s">
        <v>4</v>
      </c>
      <c r="L426" s="17" t="str">
        <f>VLOOKUP(I426,Güteklasse!$B$4:$C$8,2)</f>
        <v>D</v>
      </c>
      <c r="M426" s="5" t="str">
        <f>VLOOKUP(K426,Händleradressen!$B$3:$E$6,4,0)</f>
        <v>Köln</v>
      </c>
      <c r="N426" s="16">
        <f t="shared" si="18"/>
        <v>227.04</v>
      </c>
      <c r="O426" s="16">
        <f t="shared" si="19"/>
        <v>43.137599999999999</v>
      </c>
      <c r="P426" s="16">
        <f t="shared" si="20"/>
        <v>270.17759999999998</v>
      </c>
    </row>
    <row r="427" spans="1:16" x14ac:dyDescent="0.2">
      <c r="A427" s="5" t="s">
        <v>18</v>
      </c>
      <c r="B427" s="5" t="s">
        <v>5</v>
      </c>
      <c r="C427" s="5" t="s">
        <v>10</v>
      </c>
      <c r="D427" s="5" t="s">
        <v>7</v>
      </c>
      <c r="E427" s="15">
        <v>29</v>
      </c>
      <c r="F427" s="16">
        <v>45.5</v>
      </c>
      <c r="G427" s="14" t="s">
        <v>11</v>
      </c>
      <c r="I427" s="14">
        <v>0.11</v>
      </c>
      <c r="J427" s="17">
        <v>5</v>
      </c>
      <c r="K427" s="5" t="s">
        <v>8</v>
      </c>
      <c r="L427" s="17" t="str">
        <f>VLOOKUP(I427,Güteklasse!$B$4:$C$8,2)</f>
        <v>A</v>
      </c>
      <c r="M427" s="5" t="str">
        <f>VLOOKUP(K427,Händleradressen!$B$3:$E$6,4,0)</f>
        <v>Düsseldorf</v>
      </c>
      <c r="N427" s="16">
        <f t="shared" si="18"/>
        <v>1319.5</v>
      </c>
      <c r="O427" s="16">
        <f t="shared" si="19"/>
        <v>250.70500000000001</v>
      </c>
      <c r="P427" s="16">
        <f t="shared" si="20"/>
        <v>1570.2049999999999</v>
      </c>
    </row>
    <row r="428" spans="1:16" x14ac:dyDescent="0.2">
      <c r="A428" s="5" t="s">
        <v>18</v>
      </c>
      <c r="B428" s="5" t="s">
        <v>9</v>
      </c>
      <c r="C428" s="5" t="s">
        <v>19</v>
      </c>
      <c r="D428" s="5" t="s">
        <v>3</v>
      </c>
      <c r="E428" s="15">
        <v>548</v>
      </c>
      <c r="F428" s="16">
        <v>0.21</v>
      </c>
      <c r="I428" s="14">
        <v>0.68</v>
      </c>
      <c r="J428" s="17">
        <v>4</v>
      </c>
      <c r="K428" s="5" t="s">
        <v>8</v>
      </c>
      <c r="L428" s="17" t="str">
        <f>VLOOKUP(I428,Güteklasse!$B$4:$C$8,2)</f>
        <v>D</v>
      </c>
      <c r="M428" s="5" t="str">
        <f>VLOOKUP(K428,Händleradressen!$B$3:$E$6,4,0)</f>
        <v>Düsseldorf</v>
      </c>
      <c r="N428" s="16">
        <f t="shared" si="18"/>
        <v>115.08</v>
      </c>
      <c r="O428" s="16">
        <f t="shared" si="19"/>
        <v>21.865200000000002</v>
      </c>
      <c r="P428" s="16">
        <f t="shared" si="20"/>
        <v>136.9452</v>
      </c>
    </row>
    <row r="429" spans="1:16" x14ac:dyDescent="0.2">
      <c r="A429" s="5" t="s">
        <v>18</v>
      </c>
      <c r="B429" s="5" t="s">
        <v>9</v>
      </c>
      <c r="C429" s="5" t="s">
        <v>16</v>
      </c>
      <c r="D429" s="5" t="s">
        <v>7</v>
      </c>
      <c r="E429" s="15">
        <v>48</v>
      </c>
      <c r="F429" s="16">
        <v>54.33</v>
      </c>
      <c r="G429" s="14" t="s">
        <v>11</v>
      </c>
      <c r="I429" s="14">
        <v>0.18</v>
      </c>
      <c r="J429" s="17">
        <v>3</v>
      </c>
      <c r="K429" s="5" t="s">
        <v>14</v>
      </c>
      <c r="L429" s="17" t="str">
        <f>VLOOKUP(I429,Güteklasse!$B$4:$C$8,2)</f>
        <v>A</v>
      </c>
      <c r="M429" s="5" t="str">
        <f>VLOOKUP(K429,Händleradressen!$B$3:$E$6,4,0)</f>
        <v>München</v>
      </c>
      <c r="N429" s="16">
        <f t="shared" si="18"/>
        <v>2607.84</v>
      </c>
      <c r="O429" s="16">
        <f t="shared" si="19"/>
        <v>495.48960000000005</v>
      </c>
      <c r="P429" s="16">
        <f t="shared" si="20"/>
        <v>3103.3296</v>
      </c>
    </row>
    <row r="430" spans="1:16" x14ac:dyDescent="0.2">
      <c r="A430" s="5" t="s">
        <v>18</v>
      </c>
      <c r="B430" s="5" t="s">
        <v>15</v>
      </c>
      <c r="C430" s="5" t="s">
        <v>10</v>
      </c>
      <c r="D430" s="5" t="s">
        <v>3</v>
      </c>
      <c r="E430" s="15">
        <v>993</v>
      </c>
      <c r="F430" s="16">
        <v>0.84</v>
      </c>
      <c r="G430" s="14" t="s">
        <v>11</v>
      </c>
      <c r="I430" s="14">
        <v>0</v>
      </c>
      <c r="J430" s="17">
        <v>2</v>
      </c>
      <c r="K430" s="5" t="s">
        <v>12</v>
      </c>
      <c r="L430" s="17" t="str">
        <f>VLOOKUP(I430,Güteklasse!$B$4:$C$8,2)</f>
        <v>A</v>
      </c>
      <c r="M430" s="5" t="str">
        <f>VLOOKUP(K430,Händleradressen!$B$3:$E$6,4,0)</f>
        <v>Hamburg</v>
      </c>
      <c r="N430" s="16">
        <f t="shared" si="18"/>
        <v>834.12</v>
      </c>
      <c r="O430" s="16">
        <f t="shared" si="19"/>
        <v>158.4828</v>
      </c>
      <c r="P430" s="16">
        <f t="shared" si="20"/>
        <v>992.6028</v>
      </c>
    </row>
    <row r="431" spans="1:16" x14ac:dyDescent="0.2">
      <c r="A431" s="5" t="s">
        <v>18</v>
      </c>
      <c r="B431" s="5" t="s">
        <v>5</v>
      </c>
      <c r="C431" s="5" t="s">
        <v>13</v>
      </c>
      <c r="D431" s="5" t="s">
        <v>7</v>
      </c>
      <c r="E431" s="15">
        <v>20</v>
      </c>
      <c r="F431" s="16">
        <v>53.05</v>
      </c>
      <c r="G431" s="14" t="s">
        <v>11</v>
      </c>
      <c r="H431" s="14" t="s">
        <v>11</v>
      </c>
      <c r="I431" s="14">
        <v>0.75</v>
      </c>
      <c r="J431" s="17">
        <v>4</v>
      </c>
      <c r="K431" s="5" t="s">
        <v>12</v>
      </c>
      <c r="L431" s="17" t="str">
        <f>VLOOKUP(I431,Güteklasse!$B$4:$C$8,2)</f>
        <v>D</v>
      </c>
      <c r="M431" s="5" t="str">
        <f>VLOOKUP(K431,Händleradressen!$B$3:$E$6,4,0)</f>
        <v>Hamburg</v>
      </c>
      <c r="N431" s="16">
        <f t="shared" si="18"/>
        <v>1061</v>
      </c>
      <c r="O431" s="16">
        <f t="shared" si="19"/>
        <v>201.59</v>
      </c>
      <c r="P431" s="16">
        <f t="shared" si="20"/>
        <v>1262.5899999999999</v>
      </c>
    </row>
    <row r="432" spans="1:16" x14ac:dyDescent="0.2">
      <c r="A432" s="5" t="s">
        <v>18</v>
      </c>
      <c r="B432" s="5" t="s">
        <v>15</v>
      </c>
      <c r="C432" s="5" t="s">
        <v>13</v>
      </c>
      <c r="D432" s="5" t="s">
        <v>3</v>
      </c>
      <c r="E432" s="15">
        <v>989</v>
      </c>
      <c r="F432" s="16">
        <v>0.26</v>
      </c>
      <c r="G432" s="14" t="s">
        <v>11</v>
      </c>
      <c r="I432" s="14">
        <v>0.28000000000000003</v>
      </c>
      <c r="J432" s="17">
        <v>3</v>
      </c>
      <c r="K432" s="5" t="s">
        <v>8</v>
      </c>
      <c r="L432" s="17" t="str">
        <f>VLOOKUP(I432,Güteklasse!$B$4:$C$8,2)</f>
        <v>A</v>
      </c>
      <c r="M432" s="5" t="str">
        <f>VLOOKUP(K432,Händleradressen!$B$3:$E$6,4,0)</f>
        <v>Düsseldorf</v>
      </c>
      <c r="N432" s="16">
        <f t="shared" si="18"/>
        <v>257.14</v>
      </c>
      <c r="O432" s="16">
        <f t="shared" si="19"/>
        <v>48.8566</v>
      </c>
      <c r="P432" s="16">
        <f t="shared" si="20"/>
        <v>305.9966</v>
      </c>
    </row>
    <row r="433" spans="1:16" x14ac:dyDescent="0.2">
      <c r="A433" s="5" t="s">
        <v>18</v>
      </c>
      <c r="B433" s="5" t="s">
        <v>9</v>
      </c>
      <c r="C433" s="5" t="s">
        <v>2</v>
      </c>
      <c r="D433" s="5" t="s">
        <v>7</v>
      </c>
      <c r="E433" s="15">
        <v>9</v>
      </c>
      <c r="F433" s="16">
        <v>51.95</v>
      </c>
      <c r="G433" s="14" t="s">
        <v>11</v>
      </c>
      <c r="I433" s="14">
        <v>0.04</v>
      </c>
      <c r="J433" s="17">
        <v>1</v>
      </c>
      <c r="K433" s="5" t="s">
        <v>12</v>
      </c>
      <c r="L433" s="17" t="str">
        <f>VLOOKUP(I433,Güteklasse!$B$4:$C$8,2)</f>
        <v>A</v>
      </c>
      <c r="M433" s="5" t="str">
        <f>VLOOKUP(K433,Händleradressen!$B$3:$E$6,4,0)</f>
        <v>Hamburg</v>
      </c>
      <c r="N433" s="16">
        <f t="shared" si="18"/>
        <v>467.55</v>
      </c>
      <c r="O433" s="16">
        <f t="shared" si="19"/>
        <v>88.834500000000006</v>
      </c>
      <c r="P433" s="16">
        <f t="shared" si="20"/>
        <v>556.3845</v>
      </c>
    </row>
    <row r="434" spans="1:16" x14ac:dyDescent="0.2">
      <c r="A434" s="5" t="s">
        <v>18</v>
      </c>
      <c r="B434" s="5" t="s">
        <v>1</v>
      </c>
      <c r="C434" s="5" t="s">
        <v>6</v>
      </c>
      <c r="D434" s="5" t="s">
        <v>3</v>
      </c>
      <c r="E434" s="15">
        <v>17</v>
      </c>
      <c r="F434" s="16">
        <v>0.34</v>
      </c>
      <c r="G434" s="14" t="s">
        <v>11</v>
      </c>
      <c r="I434" s="14">
        <v>0.63</v>
      </c>
      <c r="J434" s="17">
        <v>3</v>
      </c>
      <c r="K434" s="5" t="s">
        <v>4</v>
      </c>
      <c r="L434" s="17" t="str">
        <f>VLOOKUP(I434,Güteklasse!$B$4:$C$8,2)</f>
        <v>D</v>
      </c>
      <c r="M434" s="5" t="str">
        <f>VLOOKUP(K434,Händleradressen!$B$3:$E$6,4,0)</f>
        <v>Köln</v>
      </c>
      <c r="N434" s="16">
        <f t="shared" si="18"/>
        <v>5.78</v>
      </c>
      <c r="O434" s="16">
        <f t="shared" si="19"/>
        <v>1.0982000000000001</v>
      </c>
      <c r="P434" s="16">
        <f t="shared" si="20"/>
        <v>6.8782000000000005</v>
      </c>
    </row>
    <row r="435" spans="1:16" x14ac:dyDescent="0.2">
      <c r="A435" s="5" t="s">
        <v>18</v>
      </c>
      <c r="B435" s="5" t="s">
        <v>5</v>
      </c>
      <c r="C435" s="5" t="s">
        <v>10</v>
      </c>
      <c r="D435" s="5" t="s">
        <v>7</v>
      </c>
      <c r="E435" s="15">
        <v>35</v>
      </c>
      <c r="F435" s="16">
        <v>46.1</v>
      </c>
      <c r="G435" s="14" t="s">
        <v>11</v>
      </c>
      <c r="H435" s="14" t="s">
        <v>11</v>
      </c>
      <c r="I435" s="14">
        <v>0.45</v>
      </c>
      <c r="J435" s="17">
        <v>2</v>
      </c>
      <c r="K435" s="5" t="s">
        <v>8</v>
      </c>
      <c r="L435" s="17" t="str">
        <f>VLOOKUP(I435,Güteklasse!$B$4:$C$8,2)</f>
        <v>B</v>
      </c>
      <c r="M435" s="5" t="str">
        <f>VLOOKUP(K435,Händleradressen!$B$3:$E$6,4,0)</f>
        <v>Düsseldorf</v>
      </c>
      <c r="N435" s="16">
        <f t="shared" si="18"/>
        <v>1613.5</v>
      </c>
      <c r="O435" s="16">
        <f t="shared" si="19"/>
        <v>306.565</v>
      </c>
      <c r="P435" s="16">
        <f t="shared" si="20"/>
        <v>1920.0650000000001</v>
      </c>
    </row>
    <row r="436" spans="1:16" x14ac:dyDescent="0.2">
      <c r="A436" s="5" t="s">
        <v>18</v>
      </c>
      <c r="B436" s="5" t="s">
        <v>15</v>
      </c>
      <c r="C436" s="5" t="s">
        <v>19</v>
      </c>
      <c r="D436" s="5" t="s">
        <v>3</v>
      </c>
      <c r="E436" s="15">
        <v>110</v>
      </c>
      <c r="F436" s="16">
        <v>0.28999999999999998</v>
      </c>
      <c r="I436" s="14">
        <v>0.67</v>
      </c>
      <c r="J436" s="17">
        <v>4</v>
      </c>
      <c r="K436" s="5" t="s">
        <v>8</v>
      </c>
      <c r="L436" s="17" t="str">
        <f>VLOOKUP(I436,Güteklasse!$B$4:$C$8,2)</f>
        <v>D</v>
      </c>
      <c r="M436" s="5" t="str">
        <f>VLOOKUP(K436,Händleradressen!$B$3:$E$6,4,0)</f>
        <v>Düsseldorf</v>
      </c>
      <c r="N436" s="16">
        <f t="shared" si="18"/>
        <v>31.9</v>
      </c>
      <c r="O436" s="16">
        <f t="shared" si="19"/>
        <v>6.0609999999999999</v>
      </c>
      <c r="P436" s="16">
        <f t="shared" si="20"/>
        <v>37.960999999999999</v>
      </c>
    </row>
    <row r="437" spans="1:16" x14ac:dyDescent="0.2">
      <c r="A437" s="5" t="s">
        <v>18</v>
      </c>
      <c r="B437" s="5" t="s">
        <v>9</v>
      </c>
      <c r="C437" s="5" t="s">
        <v>16</v>
      </c>
      <c r="D437" s="5" t="s">
        <v>7</v>
      </c>
      <c r="E437" s="15">
        <v>20</v>
      </c>
      <c r="F437" s="16">
        <v>50.59</v>
      </c>
      <c r="G437" s="14" t="s">
        <v>11</v>
      </c>
      <c r="I437" s="14">
        <v>0.63</v>
      </c>
      <c r="J437" s="17">
        <v>2</v>
      </c>
      <c r="K437" s="5" t="s">
        <v>4</v>
      </c>
      <c r="L437" s="17" t="str">
        <f>VLOOKUP(I437,Güteklasse!$B$4:$C$8,2)</f>
        <v>D</v>
      </c>
      <c r="M437" s="5" t="str">
        <f>VLOOKUP(K437,Händleradressen!$B$3:$E$6,4,0)</f>
        <v>Köln</v>
      </c>
      <c r="N437" s="16">
        <f t="shared" si="18"/>
        <v>1011.8000000000001</v>
      </c>
      <c r="O437" s="16">
        <f t="shared" si="19"/>
        <v>192.24200000000002</v>
      </c>
      <c r="P437" s="16">
        <f t="shared" si="20"/>
        <v>1204.0420000000001</v>
      </c>
    </row>
    <row r="438" spans="1:16" x14ac:dyDescent="0.2">
      <c r="A438" s="5" t="s">
        <v>18</v>
      </c>
      <c r="B438" s="5" t="s">
        <v>1</v>
      </c>
      <c r="C438" s="5" t="s">
        <v>6</v>
      </c>
      <c r="D438" s="5" t="s">
        <v>3</v>
      </c>
      <c r="E438" s="15">
        <v>311</v>
      </c>
      <c r="F438" s="16">
        <v>0.3</v>
      </c>
      <c r="G438" s="14" t="s">
        <v>11</v>
      </c>
      <c r="I438" s="14">
        <v>0.85</v>
      </c>
      <c r="J438" s="17">
        <v>1</v>
      </c>
      <c r="K438" s="5" t="s">
        <v>12</v>
      </c>
      <c r="L438" s="17" t="str">
        <f>VLOOKUP(I438,Güteklasse!$B$4:$C$8,2)</f>
        <v>D</v>
      </c>
      <c r="M438" s="5" t="str">
        <f>VLOOKUP(K438,Händleradressen!$B$3:$E$6,4,0)</f>
        <v>Hamburg</v>
      </c>
      <c r="N438" s="16">
        <f t="shared" si="18"/>
        <v>93.3</v>
      </c>
      <c r="O438" s="16">
        <f t="shared" si="19"/>
        <v>17.727</v>
      </c>
      <c r="P438" s="16">
        <f t="shared" si="20"/>
        <v>111.027</v>
      </c>
    </row>
    <row r="439" spans="1:16" x14ac:dyDescent="0.2">
      <c r="A439" s="5" t="s">
        <v>18</v>
      </c>
      <c r="B439" s="5" t="s">
        <v>9</v>
      </c>
      <c r="C439" s="5" t="s">
        <v>10</v>
      </c>
      <c r="D439" s="5" t="s">
        <v>7</v>
      </c>
      <c r="E439" s="15">
        <v>40</v>
      </c>
      <c r="F439" s="16">
        <v>48.1</v>
      </c>
      <c r="G439" s="14" t="s">
        <v>11</v>
      </c>
      <c r="H439" s="14" t="s">
        <v>11</v>
      </c>
      <c r="I439" s="14">
        <v>0.1</v>
      </c>
      <c r="J439" s="17">
        <v>4</v>
      </c>
      <c r="K439" s="5" t="s">
        <v>14</v>
      </c>
      <c r="L439" s="17" t="str">
        <f>VLOOKUP(I439,Güteklasse!$B$4:$C$8,2)</f>
        <v>A</v>
      </c>
      <c r="M439" s="5" t="str">
        <f>VLOOKUP(K439,Händleradressen!$B$3:$E$6,4,0)</f>
        <v>München</v>
      </c>
      <c r="N439" s="16">
        <f t="shared" si="18"/>
        <v>1924</v>
      </c>
      <c r="O439" s="16">
        <f t="shared" si="19"/>
        <v>365.56</v>
      </c>
      <c r="P439" s="16">
        <f t="shared" si="20"/>
        <v>2289.56</v>
      </c>
    </row>
    <row r="440" spans="1:16" x14ac:dyDescent="0.2">
      <c r="A440" s="5" t="s">
        <v>18</v>
      </c>
      <c r="B440" s="5" t="s">
        <v>15</v>
      </c>
      <c r="C440" s="5" t="s">
        <v>19</v>
      </c>
      <c r="D440" s="5" t="s">
        <v>3</v>
      </c>
      <c r="E440" s="15">
        <v>376</v>
      </c>
      <c r="F440" s="16">
        <v>0.4</v>
      </c>
      <c r="G440" s="14" t="s">
        <v>11</v>
      </c>
      <c r="I440" s="14">
        <v>0</v>
      </c>
      <c r="J440" s="17">
        <v>5</v>
      </c>
      <c r="K440" s="5" t="s">
        <v>14</v>
      </c>
      <c r="L440" s="17" t="str">
        <f>VLOOKUP(I440,Güteklasse!$B$4:$C$8,2)</f>
        <v>A</v>
      </c>
      <c r="M440" s="5" t="str">
        <f>VLOOKUP(K440,Händleradressen!$B$3:$E$6,4,0)</f>
        <v>München</v>
      </c>
      <c r="N440" s="16">
        <f t="shared" si="18"/>
        <v>150.4</v>
      </c>
      <c r="O440" s="16">
        <f t="shared" si="19"/>
        <v>28.576000000000001</v>
      </c>
      <c r="P440" s="16">
        <f t="shared" si="20"/>
        <v>178.976</v>
      </c>
    </row>
    <row r="441" spans="1:16" x14ac:dyDescent="0.2">
      <c r="A441" s="5" t="s">
        <v>18</v>
      </c>
      <c r="B441" s="5" t="s">
        <v>5</v>
      </c>
      <c r="C441" s="5" t="s">
        <v>16</v>
      </c>
      <c r="D441" s="5" t="s">
        <v>7</v>
      </c>
      <c r="E441" s="15">
        <v>42</v>
      </c>
      <c r="F441" s="16">
        <v>49.1</v>
      </c>
      <c r="G441" s="14" t="s">
        <v>11</v>
      </c>
      <c r="I441" s="14">
        <v>0.04</v>
      </c>
      <c r="J441" s="17">
        <v>4</v>
      </c>
      <c r="K441" s="5" t="s">
        <v>4</v>
      </c>
      <c r="L441" s="17" t="str">
        <f>VLOOKUP(I441,Güteklasse!$B$4:$C$8,2)</f>
        <v>A</v>
      </c>
      <c r="M441" s="5" t="str">
        <f>VLOOKUP(K441,Händleradressen!$B$3:$E$6,4,0)</f>
        <v>Köln</v>
      </c>
      <c r="N441" s="16">
        <f t="shared" si="18"/>
        <v>2062.2000000000003</v>
      </c>
      <c r="O441" s="16">
        <f t="shared" si="19"/>
        <v>391.81800000000004</v>
      </c>
      <c r="P441" s="16">
        <f t="shared" si="20"/>
        <v>2454.0180000000005</v>
      </c>
    </row>
    <row r="442" spans="1:16" x14ac:dyDescent="0.2">
      <c r="A442" s="5" t="s">
        <v>18</v>
      </c>
      <c r="B442" s="5" t="s">
        <v>9</v>
      </c>
      <c r="C442" s="5" t="s">
        <v>16</v>
      </c>
      <c r="D442" s="5" t="s">
        <v>3</v>
      </c>
      <c r="E442" s="15">
        <v>725</v>
      </c>
      <c r="F442" s="16">
        <v>0.66</v>
      </c>
      <c r="G442" s="14" t="s">
        <v>11</v>
      </c>
      <c r="I442" s="14">
        <v>0.65</v>
      </c>
      <c r="J442" s="17">
        <v>3</v>
      </c>
      <c r="K442" s="5" t="s">
        <v>8</v>
      </c>
      <c r="L442" s="17" t="str">
        <f>VLOOKUP(I442,Güteklasse!$B$4:$C$8,2)</f>
        <v>D</v>
      </c>
      <c r="M442" s="5" t="str">
        <f>VLOOKUP(K442,Händleradressen!$B$3:$E$6,4,0)</f>
        <v>Düsseldorf</v>
      </c>
      <c r="N442" s="16">
        <f t="shared" si="18"/>
        <v>478.5</v>
      </c>
      <c r="O442" s="16">
        <f t="shared" si="19"/>
        <v>90.915000000000006</v>
      </c>
      <c r="P442" s="16">
        <f t="shared" si="20"/>
        <v>569.41499999999996</v>
      </c>
    </row>
    <row r="443" spans="1:16" x14ac:dyDescent="0.2">
      <c r="A443" s="5" t="s">
        <v>18</v>
      </c>
      <c r="B443" s="5" t="s">
        <v>1</v>
      </c>
      <c r="C443" s="5" t="s">
        <v>10</v>
      </c>
      <c r="D443" s="5" t="s">
        <v>7</v>
      </c>
      <c r="E443" s="15">
        <v>20</v>
      </c>
      <c r="F443" s="16">
        <v>54.5</v>
      </c>
      <c r="G443" s="14" t="s">
        <v>11</v>
      </c>
      <c r="H443" s="14" t="s">
        <v>11</v>
      </c>
      <c r="I443" s="14">
        <v>0.84</v>
      </c>
      <c r="J443" s="17">
        <v>2</v>
      </c>
      <c r="K443" s="5" t="s">
        <v>12</v>
      </c>
      <c r="L443" s="17" t="str">
        <f>VLOOKUP(I443,Güteklasse!$B$4:$C$8,2)</f>
        <v>D</v>
      </c>
      <c r="M443" s="5" t="str">
        <f>VLOOKUP(K443,Händleradressen!$B$3:$E$6,4,0)</f>
        <v>Hamburg</v>
      </c>
      <c r="N443" s="16">
        <f t="shared" si="18"/>
        <v>1090</v>
      </c>
      <c r="O443" s="16">
        <f t="shared" si="19"/>
        <v>207.1</v>
      </c>
      <c r="P443" s="16">
        <f t="shared" si="20"/>
        <v>1297.0999999999999</v>
      </c>
    </row>
    <row r="444" spans="1:16" x14ac:dyDescent="0.2">
      <c r="A444" s="5" t="s">
        <v>18</v>
      </c>
      <c r="B444" s="5" t="s">
        <v>15</v>
      </c>
      <c r="C444" s="5" t="s">
        <v>13</v>
      </c>
      <c r="D444" s="5" t="s">
        <v>3</v>
      </c>
      <c r="E444" s="15">
        <v>646</v>
      </c>
      <c r="F444" s="16">
        <v>0.52</v>
      </c>
      <c r="G444" s="14" t="s">
        <v>11</v>
      </c>
      <c r="I444" s="14">
        <v>0.67</v>
      </c>
      <c r="J444" s="17">
        <v>4</v>
      </c>
      <c r="K444" s="5" t="s">
        <v>14</v>
      </c>
      <c r="L444" s="17" t="str">
        <f>VLOOKUP(I444,Güteklasse!$B$4:$C$8,2)</f>
        <v>D</v>
      </c>
      <c r="M444" s="5" t="str">
        <f>VLOOKUP(K444,Händleradressen!$B$3:$E$6,4,0)</f>
        <v>München</v>
      </c>
      <c r="N444" s="16">
        <f t="shared" si="18"/>
        <v>335.92</v>
      </c>
      <c r="O444" s="16">
        <f t="shared" si="19"/>
        <v>63.824800000000003</v>
      </c>
      <c r="P444" s="16">
        <f t="shared" si="20"/>
        <v>399.7448</v>
      </c>
    </row>
    <row r="445" spans="1:16" x14ac:dyDescent="0.2">
      <c r="A445" s="5" t="s">
        <v>18</v>
      </c>
      <c r="B445" s="5" t="s">
        <v>1</v>
      </c>
      <c r="C445" s="5" t="s">
        <v>13</v>
      </c>
      <c r="D445" s="5" t="s">
        <v>7</v>
      </c>
      <c r="E445" s="15">
        <v>11</v>
      </c>
      <c r="F445" s="16">
        <v>50.83</v>
      </c>
      <c r="G445" s="14" t="s">
        <v>11</v>
      </c>
      <c r="I445" s="14">
        <v>0.66</v>
      </c>
      <c r="J445" s="17">
        <v>3</v>
      </c>
      <c r="K445" s="5" t="s">
        <v>4</v>
      </c>
      <c r="L445" s="17" t="str">
        <f>VLOOKUP(I445,Güteklasse!$B$4:$C$8,2)</f>
        <v>D</v>
      </c>
      <c r="M445" s="5" t="str">
        <f>VLOOKUP(K445,Händleradressen!$B$3:$E$6,4,0)</f>
        <v>Köln</v>
      </c>
      <c r="N445" s="16">
        <f t="shared" si="18"/>
        <v>559.13</v>
      </c>
      <c r="O445" s="16">
        <f t="shared" si="19"/>
        <v>106.2347</v>
      </c>
      <c r="P445" s="16">
        <f t="shared" si="20"/>
        <v>665.36469999999997</v>
      </c>
    </row>
    <row r="446" spans="1:16" x14ac:dyDescent="0.2">
      <c r="A446" s="5" t="s">
        <v>18</v>
      </c>
      <c r="B446" s="5" t="s">
        <v>9</v>
      </c>
      <c r="C446" s="5" t="s">
        <v>2</v>
      </c>
      <c r="D446" s="5" t="s">
        <v>3</v>
      </c>
      <c r="E446" s="15">
        <v>749</v>
      </c>
      <c r="F446" s="16">
        <v>0.46</v>
      </c>
      <c r="G446" s="14" t="s">
        <v>11</v>
      </c>
      <c r="I446" s="14">
        <v>0.21</v>
      </c>
      <c r="J446" s="17">
        <v>1</v>
      </c>
      <c r="K446" s="5" t="s">
        <v>4</v>
      </c>
      <c r="L446" s="17" t="str">
        <f>VLOOKUP(I446,Güteklasse!$B$4:$C$8,2)</f>
        <v>A</v>
      </c>
      <c r="M446" s="5" t="str">
        <f>VLOOKUP(K446,Händleradressen!$B$3:$E$6,4,0)</f>
        <v>Köln</v>
      </c>
      <c r="N446" s="16">
        <f t="shared" si="18"/>
        <v>344.54</v>
      </c>
      <c r="O446" s="16">
        <f t="shared" si="19"/>
        <v>65.462600000000009</v>
      </c>
      <c r="P446" s="16">
        <f t="shared" si="20"/>
        <v>410.00260000000003</v>
      </c>
    </row>
    <row r="447" spans="1:16" x14ac:dyDescent="0.2">
      <c r="A447" s="5" t="s">
        <v>18</v>
      </c>
      <c r="B447" s="5" t="s">
        <v>9</v>
      </c>
      <c r="C447" s="5" t="s">
        <v>6</v>
      </c>
      <c r="D447" s="5" t="s">
        <v>7</v>
      </c>
      <c r="E447" s="15">
        <v>45</v>
      </c>
      <c r="F447" s="16">
        <v>47.83</v>
      </c>
      <c r="G447" s="14" t="s">
        <v>11</v>
      </c>
      <c r="I447" s="14">
        <v>0.14000000000000001</v>
      </c>
      <c r="J447" s="17">
        <v>3</v>
      </c>
      <c r="K447" s="5" t="s">
        <v>8</v>
      </c>
      <c r="L447" s="17" t="str">
        <f>VLOOKUP(I447,Güteklasse!$B$4:$C$8,2)</f>
        <v>A</v>
      </c>
      <c r="M447" s="5" t="str">
        <f>VLOOKUP(K447,Händleradressen!$B$3:$E$6,4,0)</f>
        <v>Düsseldorf</v>
      </c>
      <c r="N447" s="16">
        <f t="shared" si="18"/>
        <v>2152.35</v>
      </c>
      <c r="O447" s="16">
        <f t="shared" si="19"/>
        <v>408.94650000000001</v>
      </c>
      <c r="P447" s="16">
        <f t="shared" si="20"/>
        <v>2561.2964999999999</v>
      </c>
    </row>
    <row r="448" spans="1:16" x14ac:dyDescent="0.2">
      <c r="A448" s="5" t="s">
        <v>18</v>
      </c>
      <c r="B448" s="5" t="s">
        <v>15</v>
      </c>
      <c r="C448" s="5" t="s">
        <v>10</v>
      </c>
      <c r="D448" s="5" t="s">
        <v>3</v>
      </c>
      <c r="E448" s="15">
        <v>668</v>
      </c>
      <c r="F448" s="16">
        <v>0.89</v>
      </c>
      <c r="G448" s="14" t="s">
        <v>11</v>
      </c>
      <c r="I448" s="14">
        <v>7.0000000000000007E-2</v>
      </c>
      <c r="J448" s="17">
        <v>2</v>
      </c>
      <c r="K448" s="5" t="s">
        <v>8</v>
      </c>
      <c r="L448" s="17" t="str">
        <f>VLOOKUP(I448,Güteklasse!$B$4:$C$8,2)</f>
        <v>A</v>
      </c>
      <c r="M448" s="5" t="str">
        <f>VLOOKUP(K448,Händleradressen!$B$3:$E$6,4,0)</f>
        <v>Düsseldorf</v>
      </c>
      <c r="N448" s="16">
        <f t="shared" si="18"/>
        <v>594.52</v>
      </c>
      <c r="O448" s="16">
        <f t="shared" si="19"/>
        <v>112.9588</v>
      </c>
      <c r="P448" s="16">
        <f t="shared" si="20"/>
        <v>707.47879999999998</v>
      </c>
    </row>
    <row r="449" spans="1:16" x14ac:dyDescent="0.2">
      <c r="A449" s="5" t="s">
        <v>18</v>
      </c>
      <c r="B449" s="5" t="s">
        <v>15</v>
      </c>
      <c r="C449" s="5" t="s">
        <v>19</v>
      </c>
      <c r="D449" s="5" t="s">
        <v>7</v>
      </c>
      <c r="E449" s="15">
        <v>14</v>
      </c>
      <c r="F449" s="16">
        <v>48.68</v>
      </c>
      <c r="G449" s="14" t="s">
        <v>11</v>
      </c>
      <c r="H449" s="14" t="s">
        <v>11</v>
      </c>
      <c r="I449" s="14">
        <v>0.82</v>
      </c>
      <c r="J449" s="17">
        <v>4</v>
      </c>
      <c r="K449" s="5" t="s">
        <v>12</v>
      </c>
      <c r="L449" s="17" t="str">
        <f>VLOOKUP(I449,Güteklasse!$B$4:$C$8,2)</f>
        <v>D</v>
      </c>
      <c r="M449" s="5" t="str">
        <f>VLOOKUP(K449,Händleradressen!$B$3:$E$6,4,0)</f>
        <v>Hamburg</v>
      </c>
      <c r="N449" s="16">
        <f t="shared" si="18"/>
        <v>681.52</v>
      </c>
      <c r="O449" s="16">
        <f t="shared" si="19"/>
        <v>129.4888</v>
      </c>
      <c r="P449" s="16">
        <f t="shared" si="20"/>
        <v>811.00879999999995</v>
      </c>
    </row>
    <row r="450" spans="1:16" x14ac:dyDescent="0.2">
      <c r="A450" s="5" t="s">
        <v>18</v>
      </c>
      <c r="B450" s="5" t="s">
        <v>15</v>
      </c>
      <c r="C450" s="5" t="s">
        <v>16</v>
      </c>
      <c r="D450" s="5" t="s">
        <v>3</v>
      </c>
      <c r="E450" s="15">
        <v>14</v>
      </c>
      <c r="F450" s="16">
        <v>0.28999999999999998</v>
      </c>
      <c r="G450" s="14" t="s">
        <v>11</v>
      </c>
      <c r="I450" s="14">
        <v>0.86</v>
      </c>
      <c r="J450" s="17">
        <v>2</v>
      </c>
      <c r="K450" s="5" t="s">
        <v>4</v>
      </c>
      <c r="L450" s="17" t="str">
        <f>VLOOKUP(I450,Güteklasse!$B$4:$C$8,2)</f>
        <v>D</v>
      </c>
      <c r="M450" s="5" t="str">
        <f>VLOOKUP(K450,Händleradressen!$B$3:$E$6,4,0)</f>
        <v>Köln</v>
      </c>
      <c r="N450" s="16">
        <f t="shared" si="18"/>
        <v>4.0599999999999996</v>
      </c>
      <c r="O450" s="16">
        <f t="shared" si="19"/>
        <v>0.77139999999999997</v>
      </c>
      <c r="P450" s="16">
        <f t="shared" si="20"/>
        <v>4.8313999999999995</v>
      </c>
    </row>
    <row r="451" spans="1:16" x14ac:dyDescent="0.2">
      <c r="A451" s="5" t="s">
        <v>18</v>
      </c>
      <c r="B451" s="5" t="s">
        <v>1</v>
      </c>
      <c r="C451" s="5" t="s">
        <v>10</v>
      </c>
      <c r="D451" s="5" t="s">
        <v>7</v>
      </c>
      <c r="E451" s="15">
        <v>49</v>
      </c>
      <c r="F451" s="16">
        <v>52.61</v>
      </c>
      <c r="G451" s="14" t="s">
        <v>11</v>
      </c>
      <c r="H451" s="14" t="s">
        <v>11</v>
      </c>
      <c r="I451" s="14">
        <v>0.11</v>
      </c>
      <c r="J451" s="17">
        <v>1</v>
      </c>
      <c r="K451" s="5" t="s">
        <v>12</v>
      </c>
      <c r="L451" s="17" t="str">
        <f>VLOOKUP(I451,Güteklasse!$B$4:$C$8,2)</f>
        <v>A</v>
      </c>
      <c r="M451" s="5" t="str">
        <f>VLOOKUP(K451,Händleradressen!$B$3:$E$6,4,0)</f>
        <v>Hamburg</v>
      </c>
      <c r="N451" s="16">
        <f t="shared" ref="N451:N514" si="21">E451*F451</f>
        <v>2577.89</v>
      </c>
      <c r="O451" s="16">
        <f t="shared" ref="O451:O514" si="22">N451*$N$1</f>
        <v>489.79910000000001</v>
      </c>
      <c r="P451" s="16">
        <f t="shared" ref="P451:P514" si="23">N451+O451</f>
        <v>3067.6891000000001</v>
      </c>
    </row>
    <row r="452" spans="1:16" x14ac:dyDescent="0.2">
      <c r="A452" s="5" t="s">
        <v>18</v>
      </c>
      <c r="B452" s="5" t="s">
        <v>1</v>
      </c>
      <c r="C452" s="5" t="s">
        <v>19</v>
      </c>
      <c r="D452" s="5" t="s">
        <v>3</v>
      </c>
      <c r="E452" s="15">
        <v>581</v>
      </c>
      <c r="F452" s="16">
        <v>0.61</v>
      </c>
      <c r="G452" s="14" t="s">
        <v>11</v>
      </c>
      <c r="I452" s="14">
        <v>0.67</v>
      </c>
      <c r="J452" s="17">
        <v>4</v>
      </c>
      <c r="K452" s="5" t="s">
        <v>4</v>
      </c>
      <c r="L452" s="17" t="str">
        <f>VLOOKUP(I452,Güteklasse!$B$4:$C$8,2)</f>
        <v>D</v>
      </c>
      <c r="M452" s="5" t="str">
        <f>VLOOKUP(K452,Händleradressen!$B$3:$E$6,4,0)</f>
        <v>Köln</v>
      </c>
      <c r="N452" s="16">
        <f t="shared" si="21"/>
        <v>354.40999999999997</v>
      </c>
      <c r="O452" s="16">
        <f t="shared" si="22"/>
        <v>67.337899999999991</v>
      </c>
      <c r="P452" s="16">
        <f t="shared" si="23"/>
        <v>421.74789999999996</v>
      </c>
    </row>
    <row r="453" spans="1:16" x14ac:dyDescent="0.2">
      <c r="A453" s="5" t="s">
        <v>18</v>
      </c>
      <c r="B453" s="5" t="s">
        <v>5</v>
      </c>
      <c r="C453" s="5" t="s">
        <v>16</v>
      </c>
      <c r="D453" s="5" t="s">
        <v>7</v>
      </c>
      <c r="E453" s="15">
        <v>13</v>
      </c>
      <c r="F453" s="16">
        <v>50.08</v>
      </c>
      <c r="H453" s="14" t="s">
        <v>11</v>
      </c>
      <c r="I453" s="14">
        <v>0.76</v>
      </c>
      <c r="J453" s="17">
        <v>5</v>
      </c>
      <c r="K453" s="5" t="s">
        <v>8</v>
      </c>
      <c r="L453" s="17" t="str">
        <f>VLOOKUP(I453,Güteklasse!$B$4:$C$8,2)</f>
        <v>D</v>
      </c>
      <c r="M453" s="5" t="str">
        <f>VLOOKUP(K453,Händleradressen!$B$3:$E$6,4,0)</f>
        <v>Düsseldorf</v>
      </c>
      <c r="N453" s="16">
        <f t="shared" si="21"/>
        <v>651.04</v>
      </c>
      <c r="O453" s="16">
        <f t="shared" si="22"/>
        <v>123.69759999999999</v>
      </c>
      <c r="P453" s="16">
        <f t="shared" si="23"/>
        <v>774.73759999999993</v>
      </c>
    </row>
    <row r="454" spans="1:16" x14ac:dyDescent="0.2">
      <c r="A454" s="5" t="s">
        <v>18</v>
      </c>
      <c r="B454" s="5" t="s">
        <v>5</v>
      </c>
      <c r="C454" s="5" t="s">
        <v>10</v>
      </c>
      <c r="D454" s="5" t="s">
        <v>3</v>
      </c>
      <c r="E454" s="15">
        <v>794</v>
      </c>
      <c r="F454" s="16">
        <v>0.86</v>
      </c>
      <c r="I454" s="14">
        <v>0.15</v>
      </c>
      <c r="J454" s="17">
        <v>4</v>
      </c>
      <c r="K454" s="5" t="s">
        <v>12</v>
      </c>
      <c r="L454" s="17" t="str">
        <f>VLOOKUP(I454,Güteklasse!$B$4:$C$8,2)</f>
        <v>A</v>
      </c>
      <c r="M454" s="5" t="str">
        <f>VLOOKUP(K454,Händleradressen!$B$3:$E$6,4,0)</f>
        <v>Hamburg</v>
      </c>
      <c r="N454" s="16">
        <f t="shared" si="21"/>
        <v>682.84</v>
      </c>
      <c r="O454" s="16">
        <f t="shared" si="22"/>
        <v>129.7396</v>
      </c>
      <c r="P454" s="16">
        <f t="shared" si="23"/>
        <v>812.57960000000003</v>
      </c>
    </row>
    <row r="455" spans="1:16" x14ac:dyDescent="0.2">
      <c r="A455" s="5" t="s">
        <v>18</v>
      </c>
      <c r="B455" s="5" t="s">
        <v>15</v>
      </c>
      <c r="C455" s="5" t="s">
        <v>13</v>
      </c>
      <c r="D455" s="5" t="s">
        <v>7</v>
      </c>
      <c r="E455" s="15">
        <v>5</v>
      </c>
      <c r="F455" s="16">
        <v>50.42</v>
      </c>
      <c r="G455" s="14" t="s">
        <v>11</v>
      </c>
      <c r="I455" s="14">
        <v>0.13</v>
      </c>
      <c r="J455" s="17">
        <v>3</v>
      </c>
      <c r="K455" s="5" t="s">
        <v>4</v>
      </c>
      <c r="L455" s="17" t="str">
        <f>VLOOKUP(I455,Güteklasse!$B$4:$C$8,2)</f>
        <v>A</v>
      </c>
      <c r="M455" s="5" t="str">
        <f>VLOOKUP(K455,Händleradressen!$B$3:$E$6,4,0)</f>
        <v>Köln</v>
      </c>
      <c r="N455" s="16">
        <f t="shared" si="21"/>
        <v>252.10000000000002</v>
      </c>
      <c r="O455" s="16">
        <f t="shared" si="22"/>
        <v>47.899000000000008</v>
      </c>
      <c r="P455" s="16">
        <f t="shared" si="23"/>
        <v>299.99900000000002</v>
      </c>
    </row>
    <row r="456" spans="1:16" x14ac:dyDescent="0.2">
      <c r="A456" s="5" t="s">
        <v>18</v>
      </c>
      <c r="B456" s="5" t="s">
        <v>15</v>
      </c>
      <c r="C456" s="5" t="s">
        <v>13</v>
      </c>
      <c r="D456" s="5" t="s">
        <v>3</v>
      </c>
      <c r="E456" s="15">
        <v>415</v>
      </c>
      <c r="F456" s="16">
        <v>7.0000000000000007E-2</v>
      </c>
      <c r="I456" s="14">
        <v>0.17</v>
      </c>
      <c r="J456" s="17">
        <v>2</v>
      </c>
      <c r="K456" s="5" t="s">
        <v>14</v>
      </c>
      <c r="L456" s="17" t="str">
        <f>VLOOKUP(I456,Güteklasse!$B$4:$C$8,2)</f>
        <v>A</v>
      </c>
      <c r="M456" s="5" t="str">
        <f>VLOOKUP(K456,Händleradressen!$B$3:$E$6,4,0)</f>
        <v>München</v>
      </c>
      <c r="N456" s="16">
        <f t="shared" si="21"/>
        <v>29.050000000000004</v>
      </c>
      <c r="O456" s="16">
        <f t="shared" si="22"/>
        <v>5.5195000000000007</v>
      </c>
      <c r="P456" s="16">
        <f t="shared" si="23"/>
        <v>34.569500000000005</v>
      </c>
    </row>
    <row r="457" spans="1:16" x14ac:dyDescent="0.2">
      <c r="A457" s="5" t="s">
        <v>18</v>
      </c>
      <c r="B457" s="5" t="s">
        <v>1</v>
      </c>
      <c r="C457" s="5" t="s">
        <v>19</v>
      </c>
      <c r="D457" s="5" t="s">
        <v>7</v>
      </c>
      <c r="E457" s="15">
        <v>23</v>
      </c>
      <c r="F457" s="16">
        <v>51.99</v>
      </c>
      <c r="G457" s="14" t="s">
        <v>11</v>
      </c>
      <c r="H457" s="14" t="s">
        <v>11</v>
      </c>
      <c r="I457" s="14">
        <v>0.85</v>
      </c>
      <c r="J457" s="17">
        <v>4</v>
      </c>
      <c r="K457" s="5" t="s">
        <v>14</v>
      </c>
      <c r="L457" s="17" t="str">
        <f>VLOOKUP(I457,Güteklasse!$B$4:$C$8,2)</f>
        <v>D</v>
      </c>
      <c r="M457" s="5" t="str">
        <f>VLOOKUP(K457,Händleradressen!$B$3:$E$6,4,0)</f>
        <v>München</v>
      </c>
      <c r="N457" s="16">
        <f t="shared" si="21"/>
        <v>1195.77</v>
      </c>
      <c r="O457" s="16">
        <f t="shared" si="22"/>
        <v>227.19630000000001</v>
      </c>
      <c r="P457" s="16">
        <f t="shared" si="23"/>
        <v>1422.9663</v>
      </c>
    </row>
    <row r="458" spans="1:16" x14ac:dyDescent="0.2">
      <c r="A458" s="5" t="s">
        <v>18</v>
      </c>
      <c r="B458" s="5" t="s">
        <v>5</v>
      </c>
      <c r="C458" s="5" t="s">
        <v>19</v>
      </c>
      <c r="D458" s="5" t="s">
        <v>3</v>
      </c>
      <c r="E458" s="15">
        <v>499</v>
      </c>
      <c r="F458" s="16">
        <v>0.41</v>
      </c>
      <c r="G458" s="14" t="s">
        <v>11</v>
      </c>
      <c r="I458" s="14">
        <v>0.31</v>
      </c>
      <c r="J458" s="17">
        <v>3</v>
      </c>
      <c r="K458" s="5" t="s">
        <v>12</v>
      </c>
      <c r="L458" s="17" t="str">
        <f>VLOOKUP(I458,Güteklasse!$B$4:$C$8,2)</f>
        <v>A</v>
      </c>
      <c r="M458" s="5" t="str">
        <f>VLOOKUP(K458,Händleradressen!$B$3:$E$6,4,0)</f>
        <v>Hamburg</v>
      </c>
      <c r="N458" s="16">
        <f t="shared" si="21"/>
        <v>204.58999999999997</v>
      </c>
      <c r="O458" s="16">
        <f t="shared" si="22"/>
        <v>38.872099999999996</v>
      </c>
      <c r="P458" s="16">
        <f t="shared" si="23"/>
        <v>243.46209999999996</v>
      </c>
    </row>
    <row r="459" spans="1:16" x14ac:dyDescent="0.2">
      <c r="A459" s="5" t="s">
        <v>18</v>
      </c>
      <c r="B459" s="5" t="s">
        <v>5</v>
      </c>
      <c r="C459" s="5" t="s">
        <v>19</v>
      </c>
      <c r="D459" s="5" t="s">
        <v>7</v>
      </c>
      <c r="E459" s="15">
        <v>47</v>
      </c>
      <c r="F459" s="16">
        <v>54.85</v>
      </c>
      <c r="G459" s="14" t="s">
        <v>11</v>
      </c>
      <c r="I459" s="14">
        <v>0.6</v>
      </c>
      <c r="J459" s="17">
        <v>1</v>
      </c>
      <c r="K459" s="5" t="s">
        <v>4</v>
      </c>
      <c r="L459" s="17" t="str">
        <f>VLOOKUP(I459,Güteklasse!$B$4:$C$8,2)</f>
        <v>D</v>
      </c>
      <c r="M459" s="5" t="str">
        <f>VLOOKUP(K459,Händleradressen!$B$3:$E$6,4,0)</f>
        <v>Köln</v>
      </c>
      <c r="N459" s="16">
        <f t="shared" si="21"/>
        <v>2577.9500000000003</v>
      </c>
      <c r="O459" s="16">
        <f t="shared" si="22"/>
        <v>489.81050000000005</v>
      </c>
      <c r="P459" s="16">
        <f t="shared" si="23"/>
        <v>3067.7605000000003</v>
      </c>
    </row>
    <row r="460" spans="1:16" x14ac:dyDescent="0.2">
      <c r="A460" s="5" t="s">
        <v>18</v>
      </c>
      <c r="B460" s="5" t="s">
        <v>15</v>
      </c>
      <c r="C460" s="5" t="s">
        <v>13</v>
      </c>
      <c r="D460" s="5" t="s">
        <v>3</v>
      </c>
      <c r="E460" s="15">
        <v>591</v>
      </c>
      <c r="F460" s="16">
        <v>0.53</v>
      </c>
      <c r="G460" s="14" t="s">
        <v>11</v>
      </c>
      <c r="I460" s="14">
        <v>0.13</v>
      </c>
      <c r="J460" s="17">
        <v>3</v>
      </c>
      <c r="K460" s="5" t="s">
        <v>4</v>
      </c>
      <c r="L460" s="17" t="str">
        <f>VLOOKUP(I460,Güteklasse!$B$4:$C$8,2)</f>
        <v>A</v>
      </c>
      <c r="M460" s="5" t="str">
        <f>VLOOKUP(K460,Händleradressen!$B$3:$E$6,4,0)</f>
        <v>Köln</v>
      </c>
      <c r="N460" s="16">
        <f t="shared" si="21"/>
        <v>313.23</v>
      </c>
      <c r="O460" s="16">
        <f t="shared" si="22"/>
        <v>59.513700000000007</v>
      </c>
      <c r="P460" s="16">
        <f t="shared" si="23"/>
        <v>372.74370000000005</v>
      </c>
    </row>
    <row r="461" spans="1:16" x14ac:dyDescent="0.2">
      <c r="A461" s="5" t="s">
        <v>18</v>
      </c>
      <c r="B461" s="5" t="s">
        <v>9</v>
      </c>
      <c r="C461" s="5" t="s">
        <v>2</v>
      </c>
      <c r="D461" s="5" t="s">
        <v>7</v>
      </c>
      <c r="E461" s="15">
        <v>31</v>
      </c>
      <c r="F461" s="16">
        <v>45.89</v>
      </c>
      <c r="G461" s="14" t="s">
        <v>11</v>
      </c>
      <c r="H461" s="14" t="s">
        <v>11</v>
      </c>
      <c r="I461" s="14">
        <v>0.03</v>
      </c>
      <c r="J461" s="17">
        <v>2</v>
      </c>
      <c r="K461" s="5" t="s">
        <v>8</v>
      </c>
      <c r="L461" s="17" t="str">
        <f>VLOOKUP(I461,Güteklasse!$B$4:$C$8,2)</f>
        <v>A</v>
      </c>
      <c r="M461" s="5" t="str">
        <f>VLOOKUP(K461,Händleradressen!$B$3:$E$6,4,0)</f>
        <v>Düsseldorf</v>
      </c>
      <c r="N461" s="16">
        <f t="shared" si="21"/>
        <v>1422.59</v>
      </c>
      <c r="O461" s="16">
        <f t="shared" si="22"/>
        <v>270.2921</v>
      </c>
      <c r="P461" s="16">
        <f t="shared" si="23"/>
        <v>1692.8820999999998</v>
      </c>
    </row>
    <row r="462" spans="1:16" x14ac:dyDescent="0.2">
      <c r="A462" s="5" t="s">
        <v>18</v>
      </c>
      <c r="B462" s="5" t="s">
        <v>9</v>
      </c>
      <c r="C462" s="5" t="s">
        <v>6</v>
      </c>
      <c r="D462" s="5" t="s">
        <v>3</v>
      </c>
      <c r="E462" s="15">
        <v>184</v>
      </c>
      <c r="F462" s="16">
        <v>0.28000000000000003</v>
      </c>
      <c r="I462" s="14">
        <v>0.83</v>
      </c>
      <c r="J462" s="17">
        <v>4</v>
      </c>
      <c r="K462" s="5" t="s">
        <v>8</v>
      </c>
      <c r="L462" s="17" t="str">
        <f>VLOOKUP(I462,Güteklasse!$B$4:$C$8,2)</f>
        <v>D</v>
      </c>
      <c r="M462" s="5" t="str">
        <f>VLOOKUP(K462,Händleradressen!$B$3:$E$6,4,0)</f>
        <v>Düsseldorf</v>
      </c>
      <c r="N462" s="16">
        <f t="shared" si="21"/>
        <v>51.52</v>
      </c>
      <c r="O462" s="16">
        <f t="shared" si="22"/>
        <v>9.7888000000000002</v>
      </c>
      <c r="P462" s="16">
        <f t="shared" si="23"/>
        <v>61.308800000000005</v>
      </c>
    </row>
    <row r="463" spans="1:16" x14ac:dyDescent="0.2">
      <c r="A463" s="5" t="s">
        <v>18</v>
      </c>
      <c r="B463" s="5" t="s">
        <v>5</v>
      </c>
      <c r="C463" s="5" t="s">
        <v>10</v>
      </c>
      <c r="D463" s="5" t="s">
        <v>7</v>
      </c>
      <c r="E463" s="15">
        <v>1</v>
      </c>
      <c r="F463" s="16">
        <v>46.53</v>
      </c>
      <c r="G463" s="14" t="s">
        <v>11</v>
      </c>
      <c r="H463" s="14" t="s">
        <v>11</v>
      </c>
      <c r="I463" s="14">
        <v>0.11</v>
      </c>
      <c r="J463" s="17">
        <v>2</v>
      </c>
      <c r="K463" s="5" t="s">
        <v>14</v>
      </c>
      <c r="L463" s="17" t="str">
        <f>VLOOKUP(I463,Güteklasse!$B$4:$C$8,2)</f>
        <v>A</v>
      </c>
      <c r="M463" s="5" t="str">
        <f>VLOOKUP(K463,Händleradressen!$B$3:$E$6,4,0)</f>
        <v>München</v>
      </c>
      <c r="N463" s="16">
        <f t="shared" si="21"/>
        <v>46.53</v>
      </c>
      <c r="O463" s="16">
        <f t="shared" si="22"/>
        <v>8.8407</v>
      </c>
      <c r="P463" s="16">
        <f t="shared" si="23"/>
        <v>55.370699999999999</v>
      </c>
    </row>
    <row r="464" spans="1:16" x14ac:dyDescent="0.2">
      <c r="A464" s="5" t="s">
        <v>18</v>
      </c>
      <c r="B464" s="5" t="s">
        <v>1</v>
      </c>
      <c r="C464" s="5" t="s">
        <v>19</v>
      </c>
      <c r="D464" s="5" t="s">
        <v>3</v>
      </c>
      <c r="E464" s="15">
        <v>420</v>
      </c>
      <c r="F464" s="16">
        <v>0.55000000000000004</v>
      </c>
      <c r="G464" s="14" t="s">
        <v>11</v>
      </c>
      <c r="I464" s="14">
        <v>0.66</v>
      </c>
      <c r="J464" s="17">
        <v>1</v>
      </c>
      <c r="K464" s="5" t="s">
        <v>12</v>
      </c>
      <c r="L464" s="17" t="str">
        <f>VLOOKUP(I464,Güteklasse!$B$4:$C$8,2)</f>
        <v>D</v>
      </c>
      <c r="M464" s="5" t="str">
        <f>VLOOKUP(K464,Händleradressen!$B$3:$E$6,4,0)</f>
        <v>Hamburg</v>
      </c>
      <c r="N464" s="16">
        <f t="shared" si="21"/>
        <v>231.00000000000003</v>
      </c>
      <c r="O464" s="16">
        <f t="shared" si="22"/>
        <v>43.890000000000008</v>
      </c>
      <c r="P464" s="16">
        <f t="shared" si="23"/>
        <v>274.89000000000004</v>
      </c>
    </row>
    <row r="465" spans="1:16" x14ac:dyDescent="0.2">
      <c r="A465" s="5" t="s">
        <v>18</v>
      </c>
      <c r="B465" s="5" t="s">
        <v>9</v>
      </c>
      <c r="C465" s="5" t="s">
        <v>16</v>
      </c>
      <c r="D465" s="5" t="s">
        <v>7</v>
      </c>
      <c r="E465" s="15">
        <v>28</v>
      </c>
      <c r="F465" s="16">
        <v>52.81</v>
      </c>
      <c r="G465" s="14" t="s">
        <v>11</v>
      </c>
      <c r="I465" s="14">
        <v>0.51</v>
      </c>
      <c r="J465" s="17">
        <v>4</v>
      </c>
      <c r="K465" s="5" t="s">
        <v>12</v>
      </c>
      <c r="L465" s="17" t="str">
        <f>VLOOKUP(I465,Güteklasse!$B$4:$C$8,2)</f>
        <v>C</v>
      </c>
      <c r="M465" s="5" t="str">
        <f>VLOOKUP(K465,Händleradressen!$B$3:$E$6,4,0)</f>
        <v>Hamburg</v>
      </c>
      <c r="N465" s="16">
        <f t="shared" si="21"/>
        <v>1478.68</v>
      </c>
      <c r="O465" s="16">
        <f t="shared" si="22"/>
        <v>280.94920000000002</v>
      </c>
      <c r="P465" s="16">
        <f t="shared" si="23"/>
        <v>1759.6292000000001</v>
      </c>
    </row>
    <row r="466" spans="1:16" x14ac:dyDescent="0.2">
      <c r="A466" s="5" t="s">
        <v>18</v>
      </c>
      <c r="B466" s="5" t="s">
        <v>1</v>
      </c>
      <c r="C466" s="5" t="s">
        <v>10</v>
      </c>
      <c r="D466" s="5" t="s">
        <v>3</v>
      </c>
      <c r="E466" s="15">
        <v>43</v>
      </c>
      <c r="F466" s="16">
        <v>0.41</v>
      </c>
      <c r="G466" s="14" t="s">
        <v>11</v>
      </c>
      <c r="I466" s="14">
        <v>0.39</v>
      </c>
      <c r="J466" s="17">
        <v>5</v>
      </c>
      <c r="K466" s="5" t="s">
        <v>8</v>
      </c>
      <c r="L466" s="17" t="str">
        <f>VLOOKUP(I466,Güteklasse!$B$4:$C$8,2)</f>
        <v>B</v>
      </c>
      <c r="M466" s="5" t="str">
        <f>VLOOKUP(K466,Händleradressen!$B$3:$E$6,4,0)</f>
        <v>Düsseldorf</v>
      </c>
      <c r="N466" s="16">
        <f t="shared" si="21"/>
        <v>17.63</v>
      </c>
      <c r="O466" s="16">
        <f t="shared" si="22"/>
        <v>3.3496999999999999</v>
      </c>
      <c r="P466" s="16">
        <f t="shared" si="23"/>
        <v>20.979699999999998</v>
      </c>
    </row>
    <row r="467" spans="1:16" x14ac:dyDescent="0.2">
      <c r="A467" s="5" t="s">
        <v>18</v>
      </c>
      <c r="B467" s="5" t="s">
        <v>15</v>
      </c>
      <c r="C467" s="5" t="s">
        <v>19</v>
      </c>
      <c r="D467" s="5" t="s">
        <v>7</v>
      </c>
      <c r="E467" s="15">
        <v>3</v>
      </c>
      <c r="F467" s="16">
        <v>48.12</v>
      </c>
      <c r="G467" s="14" t="s">
        <v>11</v>
      </c>
      <c r="H467" s="14" t="s">
        <v>11</v>
      </c>
      <c r="I467" s="14">
        <v>0.68</v>
      </c>
      <c r="J467" s="17">
        <v>4</v>
      </c>
      <c r="K467" s="5" t="s">
        <v>12</v>
      </c>
      <c r="L467" s="17" t="str">
        <f>VLOOKUP(I467,Güteklasse!$B$4:$C$8,2)</f>
        <v>D</v>
      </c>
      <c r="M467" s="5" t="str">
        <f>VLOOKUP(K467,Händleradressen!$B$3:$E$6,4,0)</f>
        <v>Hamburg</v>
      </c>
      <c r="N467" s="16">
        <f t="shared" si="21"/>
        <v>144.35999999999999</v>
      </c>
      <c r="O467" s="16">
        <f t="shared" si="22"/>
        <v>27.428399999999996</v>
      </c>
      <c r="P467" s="16">
        <f t="shared" si="23"/>
        <v>171.78839999999997</v>
      </c>
    </row>
    <row r="468" spans="1:16" x14ac:dyDescent="0.2">
      <c r="A468" s="5" t="s">
        <v>18</v>
      </c>
      <c r="B468" s="5" t="s">
        <v>9</v>
      </c>
      <c r="C468" s="5" t="s">
        <v>16</v>
      </c>
      <c r="D468" s="5" t="s">
        <v>3</v>
      </c>
      <c r="E468" s="15">
        <v>603</v>
      </c>
      <c r="F468" s="16">
        <v>0.52</v>
      </c>
      <c r="G468" s="14" t="s">
        <v>11</v>
      </c>
      <c r="I468" s="14">
        <v>0.48</v>
      </c>
      <c r="J468" s="17">
        <v>3</v>
      </c>
      <c r="K468" s="5" t="s">
        <v>4</v>
      </c>
      <c r="L468" s="17" t="str">
        <f>VLOOKUP(I468,Güteklasse!$B$4:$C$8,2)</f>
        <v>C</v>
      </c>
      <c r="M468" s="5" t="str">
        <f>VLOOKUP(K468,Händleradressen!$B$3:$E$6,4,0)</f>
        <v>Köln</v>
      </c>
      <c r="N468" s="16">
        <f t="shared" si="21"/>
        <v>313.56</v>
      </c>
      <c r="O468" s="16">
        <f t="shared" si="22"/>
        <v>59.5764</v>
      </c>
      <c r="P468" s="16">
        <f t="shared" si="23"/>
        <v>373.13639999999998</v>
      </c>
    </row>
    <row r="469" spans="1:16" x14ac:dyDescent="0.2">
      <c r="A469" s="5" t="s">
        <v>18</v>
      </c>
      <c r="B469" s="5" t="s">
        <v>15</v>
      </c>
      <c r="C469" s="5" t="s">
        <v>10</v>
      </c>
      <c r="D469" s="5" t="s">
        <v>7</v>
      </c>
      <c r="E469" s="15">
        <v>30</v>
      </c>
      <c r="F469" s="16">
        <v>48.3</v>
      </c>
      <c r="G469" s="14" t="s">
        <v>11</v>
      </c>
      <c r="H469" s="14" t="s">
        <v>11</v>
      </c>
      <c r="I469" s="14">
        <v>0.74</v>
      </c>
      <c r="J469" s="17">
        <v>2</v>
      </c>
      <c r="K469" s="5" t="s">
        <v>8</v>
      </c>
      <c r="L469" s="17" t="str">
        <f>VLOOKUP(I469,Güteklasse!$B$4:$C$8,2)</f>
        <v>D</v>
      </c>
      <c r="M469" s="5" t="str">
        <f>VLOOKUP(K469,Händleradressen!$B$3:$E$6,4,0)</f>
        <v>Düsseldorf</v>
      </c>
      <c r="N469" s="16">
        <f t="shared" si="21"/>
        <v>1449</v>
      </c>
      <c r="O469" s="16">
        <f t="shared" si="22"/>
        <v>275.31</v>
      </c>
      <c r="P469" s="16">
        <f t="shared" si="23"/>
        <v>1724.31</v>
      </c>
    </row>
    <row r="470" spans="1:16" x14ac:dyDescent="0.2">
      <c r="A470" s="5" t="s">
        <v>18</v>
      </c>
      <c r="B470" s="5" t="s">
        <v>5</v>
      </c>
      <c r="C470" s="5" t="s">
        <v>13</v>
      </c>
      <c r="D470" s="5" t="s">
        <v>3</v>
      </c>
      <c r="E470" s="15">
        <v>909</v>
      </c>
      <c r="F470" s="16">
        <v>0.77</v>
      </c>
      <c r="I470" s="14">
        <v>0.97</v>
      </c>
      <c r="J470" s="17">
        <v>4</v>
      </c>
      <c r="K470" s="5" t="s">
        <v>8</v>
      </c>
      <c r="L470" s="17" t="str">
        <f>VLOOKUP(I470,Güteklasse!$B$4:$C$8,2)</f>
        <v>E</v>
      </c>
      <c r="M470" s="5" t="str">
        <f>VLOOKUP(K470,Händleradressen!$B$3:$E$6,4,0)</f>
        <v>Düsseldorf</v>
      </c>
      <c r="N470" s="16">
        <f t="shared" si="21"/>
        <v>699.93000000000006</v>
      </c>
      <c r="O470" s="16">
        <f t="shared" si="22"/>
        <v>132.98670000000001</v>
      </c>
      <c r="P470" s="16">
        <f t="shared" si="23"/>
        <v>832.91670000000011</v>
      </c>
    </row>
    <row r="471" spans="1:16" x14ac:dyDescent="0.2">
      <c r="A471" s="5" t="s">
        <v>18</v>
      </c>
      <c r="B471" s="5" t="s">
        <v>9</v>
      </c>
      <c r="C471" s="5" t="s">
        <v>13</v>
      </c>
      <c r="D471" s="5" t="s">
        <v>7</v>
      </c>
      <c r="E471" s="15">
        <v>29</v>
      </c>
      <c r="F471" s="16">
        <v>49.32</v>
      </c>
      <c r="G471" s="14" t="s">
        <v>11</v>
      </c>
      <c r="H471" s="14" t="s">
        <v>11</v>
      </c>
      <c r="I471" s="14">
        <v>0.4</v>
      </c>
      <c r="J471" s="17">
        <v>3</v>
      </c>
      <c r="K471" s="5" t="s">
        <v>4</v>
      </c>
      <c r="L471" s="17" t="str">
        <f>VLOOKUP(I471,Güteklasse!$B$4:$C$8,2)</f>
        <v>B</v>
      </c>
      <c r="M471" s="5" t="str">
        <f>VLOOKUP(K471,Händleradressen!$B$3:$E$6,4,0)</f>
        <v>Köln</v>
      </c>
      <c r="N471" s="16">
        <f t="shared" si="21"/>
        <v>1430.28</v>
      </c>
      <c r="O471" s="16">
        <f t="shared" si="22"/>
        <v>271.75319999999999</v>
      </c>
      <c r="P471" s="16">
        <f t="shared" si="23"/>
        <v>1702.0331999999999</v>
      </c>
    </row>
    <row r="472" spans="1:16" x14ac:dyDescent="0.2">
      <c r="A472" s="5" t="s">
        <v>18</v>
      </c>
      <c r="B472" s="5" t="s">
        <v>9</v>
      </c>
      <c r="C472" s="5" t="s">
        <v>19</v>
      </c>
      <c r="D472" s="5" t="s">
        <v>3</v>
      </c>
      <c r="E472" s="15">
        <v>733</v>
      </c>
      <c r="F472" s="16">
        <v>0.16</v>
      </c>
      <c r="G472" s="14" t="s">
        <v>11</v>
      </c>
      <c r="I472" s="14">
        <v>0.14000000000000001</v>
      </c>
      <c r="J472" s="17">
        <v>1</v>
      </c>
      <c r="K472" s="5" t="s">
        <v>12</v>
      </c>
      <c r="L472" s="17" t="str">
        <f>VLOOKUP(I472,Güteklasse!$B$4:$C$8,2)</f>
        <v>A</v>
      </c>
      <c r="M472" s="5" t="str">
        <f>VLOOKUP(K472,Händleradressen!$B$3:$E$6,4,0)</f>
        <v>Hamburg</v>
      </c>
      <c r="N472" s="16">
        <f t="shared" si="21"/>
        <v>117.28</v>
      </c>
      <c r="O472" s="16">
        <f t="shared" si="22"/>
        <v>22.283200000000001</v>
      </c>
      <c r="P472" s="16">
        <f t="shared" si="23"/>
        <v>139.56319999999999</v>
      </c>
    </row>
    <row r="473" spans="1:16" x14ac:dyDescent="0.2">
      <c r="A473" s="5" t="s">
        <v>18</v>
      </c>
      <c r="B473" s="5" t="s">
        <v>15</v>
      </c>
      <c r="C473" s="5" t="s">
        <v>19</v>
      </c>
      <c r="D473" s="5" t="s">
        <v>7</v>
      </c>
      <c r="E473" s="15">
        <v>3</v>
      </c>
      <c r="F473" s="16">
        <v>47.43</v>
      </c>
      <c r="G473" s="14" t="s">
        <v>11</v>
      </c>
      <c r="H473" s="14" t="s">
        <v>11</v>
      </c>
      <c r="I473" s="14">
        <v>0.56999999999999995</v>
      </c>
      <c r="J473" s="17">
        <v>3</v>
      </c>
      <c r="K473" s="5" t="s">
        <v>14</v>
      </c>
      <c r="L473" s="17" t="str">
        <f>VLOOKUP(I473,Güteklasse!$B$4:$C$8,2)</f>
        <v>C</v>
      </c>
      <c r="M473" s="5" t="str">
        <f>VLOOKUP(K473,Händleradressen!$B$3:$E$6,4,0)</f>
        <v>München</v>
      </c>
      <c r="N473" s="16">
        <f t="shared" si="21"/>
        <v>142.29</v>
      </c>
      <c r="O473" s="16">
        <f t="shared" si="22"/>
        <v>27.0351</v>
      </c>
      <c r="P473" s="16">
        <f t="shared" si="23"/>
        <v>169.32509999999999</v>
      </c>
    </row>
    <row r="474" spans="1:16" x14ac:dyDescent="0.2">
      <c r="A474" s="5" t="s">
        <v>18</v>
      </c>
      <c r="B474" s="5" t="s">
        <v>5</v>
      </c>
      <c r="C474" s="5" t="s">
        <v>19</v>
      </c>
      <c r="D474" s="5" t="s">
        <v>3</v>
      </c>
      <c r="E474" s="15">
        <v>759</v>
      </c>
      <c r="F474" s="16">
        <v>0.95</v>
      </c>
      <c r="G474" s="14" t="s">
        <v>11</v>
      </c>
      <c r="I474" s="14">
        <v>0.28999999999999998</v>
      </c>
      <c r="J474" s="17">
        <v>2</v>
      </c>
      <c r="K474" s="5" t="s">
        <v>14</v>
      </c>
      <c r="L474" s="17" t="str">
        <f>VLOOKUP(I474,Güteklasse!$B$4:$C$8,2)</f>
        <v>A</v>
      </c>
      <c r="M474" s="5" t="str">
        <f>VLOOKUP(K474,Händleradressen!$B$3:$E$6,4,0)</f>
        <v>München</v>
      </c>
      <c r="N474" s="16">
        <f t="shared" si="21"/>
        <v>721.05</v>
      </c>
      <c r="O474" s="16">
        <f t="shared" si="22"/>
        <v>136.99949999999998</v>
      </c>
      <c r="P474" s="16">
        <f t="shared" si="23"/>
        <v>858.04949999999997</v>
      </c>
    </row>
    <row r="475" spans="1:16" x14ac:dyDescent="0.2">
      <c r="A475" s="5" t="s">
        <v>18</v>
      </c>
      <c r="B475" s="5" t="s">
        <v>15</v>
      </c>
      <c r="C475" s="5" t="s">
        <v>16</v>
      </c>
      <c r="D475" s="5" t="s">
        <v>7</v>
      </c>
      <c r="E475" s="15">
        <v>17</v>
      </c>
      <c r="F475" s="16">
        <v>51.84</v>
      </c>
      <c r="G475" s="14" t="s">
        <v>11</v>
      </c>
      <c r="I475" s="14">
        <v>0.23</v>
      </c>
      <c r="J475" s="17">
        <v>4</v>
      </c>
      <c r="K475" s="5" t="s">
        <v>4</v>
      </c>
      <c r="L475" s="17" t="str">
        <f>VLOOKUP(I475,Güteklasse!$B$4:$C$8,2)</f>
        <v>A</v>
      </c>
      <c r="M475" s="5" t="str">
        <f>VLOOKUP(K475,Händleradressen!$B$3:$E$6,4,0)</f>
        <v>Köln</v>
      </c>
      <c r="N475" s="16">
        <f t="shared" si="21"/>
        <v>881.28000000000009</v>
      </c>
      <c r="O475" s="16">
        <f t="shared" si="22"/>
        <v>167.44320000000002</v>
      </c>
      <c r="P475" s="16">
        <f t="shared" si="23"/>
        <v>1048.7232000000001</v>
      </c>
    </row>
    <row r="476" spans="1:16" x14ac:dyDescent="0.2">
      <c r="A476" s="5" t="s">
        <v>18</v>
      </c>
      <c r="B476" s="5" t="s">
        <v>9</v>
      </c>
      <c r="C476" s="5" t="s">
        <v>10</v>
      </c>
      <c r="D476" s="5" t="s">
        <v>3</v>
      </c>
      <c r="E476" s="15">
        <v>791</v>
      </c>
      <c r="F476" s="16">
        <v>0.04</v>
      </c>
      <c r="G476" s="14" t="s">
        <v>11</v>
      </c>
      <c r="I476" s="14">
        <v>0.56999999999999995</v>
      </c>
      <c r="J476" s="17">
        <v>2</v>
      </c>
      <c r="K476" s="5" t="s">
        <v>8</v>
      </c>
      <c r="L476" s="17" t="str">
        <f>VLOOKUP(I476,Güteklasse!$B$4:$C$8,2)</f>
        <v>C</v>
      </c>
      <c r="M476" s="5" t="str">
        <f>VLOOKUP(K476,Händleradressen!$B$3:$E$6,4,0)</f>
        <v>Düsseldorf</v>
      </c>
      <c r="N476" s="16">
        <f t="shared" si="21"/>
        <v>31.64</v>
      </c>
      <c r="O476" s="16">
        <f t="shared" si="22"/>
        <v>6.0116000000000005</v>
      </c>
      <c r="P476" s="16">
        <f t="shared" si="23"/>
        <v>37.651600000000002</v>
      </c>
    </row>
    <row r="477" spans="1:16" x14ac:dyDescent="0.2">
      <c r="A477" s="5" t="s">
        <v>18</v>
      </c>
      <c r="B477" s="5" t="s">
        <v>1</v>
      </c>
      <c r="C477" s="5" t="s">
        <v>13</v>
      </c>
      <c r="D477" s="5" t="s">
        <v>7</v>
      </c>
      <c r="E477" s="15">
        <v>40</v>
      </c>
      <c r="F477" s="16">
        <v>49.83</v>
      </c>
      <c r="H477" s="14" t="s">
        <v>11</v>
      </c>
      <c r="I477" s="14">
        <v>0.77</v>
      </c>
      <c r="J477" s="17">
        <v>1</v>
      </c>
      <c r="K477" s="5" t="s">
        <v>12</v>
      </c>
      <c r="L477" s="17" t="str">
        <f>VLOOKUP(I477,Güteklasse!$B$4:$C$8,2)</f>
        <v>D</v>
      </c>
      <c r="M477" s="5" t="str">
        <f>VLOOKUP(K477,Händleradressen!$B$3:$E$6,4,0)</f>
        <v>Hamburg</v>
      </c>
      <c r="N477" s="16">
        <f t="shared" si="21"/>
        <v>1993.1999999999998</v>
      </c>
      <c r="O477" s="16">
        <f t="shared" si="22"/>
        <v>378.70799999999997</v>
      </c>
      <c r="P477" s="16">
        <f t="shared" si="23"/>
        <v>2371.9079999999999</v>
      </c>
    </row>
    <row r="478" spans="1:16" x14ac:dyDescent="0.2">
      <c r="A478" s="5" t="s">
        <v>18</v>
      </c>
      <c r="B478" s="5" t="s">
        <v>5</v>
      </c>
      <c r="C478" s="5" t="s">
        <v>13</v>
      </c>
      <c r="D478" s="5" t="s">
        <v>3</v>
      </c>
      <c r="E478" s="15">
        <v>206</v>
      </c>
      <c r="F478" s="16">
        <v>0.6</v>
      </c>
      <c r="G478" s="14" t="s">
        <v>11</v>
      </c>
      <c r="I478" s="14">
        <v>0.39</v>
      </c>
      <c r="J478" s="17">
        <v>4</v>
      </c>
      <c r="K478" s="5" t="s">
        <v>14</v>
      </c>
      <c r="L478" s="17" t="str">
        <f>VLOOKUP(I478,Güteklasse!$B$4:$C$8,2)</f>
        <v>B</v>
      </c>
      <c r="M478" s="5" t="str">
        <f>VLOOKUP(K478,Händleradressen!$B$3:$E$6,4,0)</f>
        <v>München</v>
      </c>
      <c r="N478" s="16">
        <f t="shared" si="21"/>
        <v>123.6</v>
      </c>
      <c r="O478" s="16">
        <f t="shared" si="22"/>
        <v>23.483999999999998</v>
      </c>
      <c r="P478" s="16">
        <f t="shared" si="23"/>
        <v>147.084</v>
      </c>
    </row>
    <row r="479" spans="1:16" x14ac:dyDescent="0.2">
      <c r="A479" s="5" t="s">
        <v>18</v>
      </c>
      <c r="B479" s="5" t="s">
        <v>15</v>
      </c>
      <c r="C479" s="5" t="s">
        <v>19</v>
      </c>
      <c r="D479" s="5" t="s">
        <v>7</v>
      </c>
      <c r="E479" s="15">
        <v>45</v>
      </c>
      <c r="F479" s="16">
        <v>54.45</v>
      </c>
      <c r="I479" s="14">
        <v>7.0000000000000007E-2</v>
      </c>
      <c r="J479" s="17">
        <v>5</v>
      </c>
      <c r="K479" s="5" t="s">
        <v>4</v>
      </c>
      <c r="L479" s="17" t="str">
        <f>VLOOKUP(I479,Güteklasse!$B$4:$C$8,2)</f>
        <v>A</v>
      </c>
      <c r="M479" s="5" t="str">
        <f>VLOOKUP(K479,Händleradressen!$B$3:$E$6,4,0)</f>
        <v>Köln</v>
      </c>
      <c r="N479" s="16">
        <f t="shared" si="21"/>
        <v>2450.25</v>
      </c>
      <c r="O479" s="16">
        <f t="shared" si="22"/>
        <v>465.54750000000001</v>
      </c>
      <c r="P479" s="16">
        <f t="shared" si="23"/>
        <v>2915.7975000000001</v>
      </c>
    </row>
    <row r="480" spans="1:16" x14ac:dyDescent="0.2">
      <c r="A480" s="5" t="s">
        <v>18</v>
      </c>
      <c r="B480" s="5" t="s">
        <v>9</v>
      </c>
      <c r="C480" s="5" t="s">
        <v>19</v>
      </c>
      <c r="D480" s="5" t="s">
        <v>3</v>
      </c>
      <c r="E480" s="15">
        <v>653</v>
      </c>
      <c r="F480" s="16">
        <v>0.01</v>
      </c>
      <c r="G480" s="14" t="s">
        <v>11</v>
      </c>
      <c r="I480" s="14">
        <v>0.87</v>
      </c>
      <c r="J480" s="17">
        <v>4</v>
      </c>
      <c r="K480" s="5" t="s">
        <v>4</v>
      </c>
      <c r="L480" s="17" t="str">
        <f>VLOOKUP(I480,Güteklasse!$B$4:$C$8,2)</f>
        <v>D</v>
      </c>
      <c r="M480" s="5" t="str">
        <f>VLOOKUP(K480,Händleradressen!$B$3:$E$6,4,0)</f>
        <v>Köln</v>
      </c>
      <c r="N480" s="16">
        <f t="shared" si="21"/>
        <v>6.53</v>
      </c>
      <c r="O480" s="16">
        <f t="shared" si="22"/>
        <v>1.2407000000000001</v>
      </c>
      <c r="P480" s="16">
        <f t="shared" si="23"/>
        <v>7.7707000000000006</v>
      </c>
    </row>
    <row r="481" spans="1:16" x14ac:dyDescent="0.2">
      <c r="A481" s="5" t="s">
        <v>18</v>
      </c>
      <c r="B481" s="5" t="s">
        <v>1</v>
      </c>
      <c r="C481" s="5" t="s">
        <v>19</v>
      </c>
      <c r="D481" s="5" t="s">
        <v>7</v>
      </c>
      <c r="E481" s="15">
        <v>33</v>
      </c>
      <c r="F481" s="16">
        <v>54.65</v>
      </c>
      <c r="G481" s="14" t="s">
        <v>11</v>
      </c>
      <c r="H481" s="14" t="s">
        <v>11</v>
      </c>
      <c r="I481" s="14">
        <v>0.68</v>
      </c>
      <c r="J481" s="17">
        <v>3</v>
      </c>
      <c r="K481" s="5" t="s">
        <v>8</v>
      </c>
      <c r="L481" s="17" t="str">
        <f>VLOOKUP(I481,Güteklasse!$B$4:$C$8,2)</f>
        <v>D</v>
      </c>
      <c r="M481" s="5" t="str">
        <f>VLOOKUP(K481,Händleradressen!$B$3:$E$6,4,0)</f>
        <v>Düsseldorf</v>
      </c>
      <c r="N481" s="16">
        <f t="shared" si="21"/>
        <v>1803.45</v>
      </c>
      <c r="O481" s="16">
        <f t="shared" si="22"/>
        <v>342.65550000000002</v>
      </c>
      <c r="P481" s="16">
        <f t="shared" si="23"/>
        <v>2146.1055000000001</v>
      </c>
    </row>
    <row r="482" spans="1:16" x14ac:dyDescent="0.2">
      <c r="A482" s="5" t="s">
        <v>18</v>
      </c>
      <c r="B482" s="5" t="s">
        <v>9</v>
      </c>
      <c r="C482" s="5" t="s">
        <v>13</v>
      </c>
      <c r="D482" s="5" t="s">
        <v>3</v>
      </c>
      <c r="E482" s="15">
        <v>9</v>
      </c>
      <c r="F482" s="16">
        <v>0.95</v>
      </c>
      <c r="G482" s="14" t="s">
        <v>11</v>
      </c>
      <c r="I482" s="14">
        <v>0.56000000000000005</v>
      </c>
      <c r="J482" s="17">
        <v>2</v>
      </c>
      <c r="K482" s="5" t="s">
        <v>8</v>
      </c>
      <c r="L482" s="17" t="str">
        <f>VLOOKUP(I482,Güteklasse!$B$4:$C$8,2)</f>
        <v>C</v>
      </c>
      <c r="M482" s="5" t="str">
        <f>VLOOKUP(K482,Händleradressen!$B$3:$E$6,4,0)</f>
        <v>Düsseldorf</v>
      </c>
      <c r="N482" s="16">
        <f t="shared" si="21"/>
        <v>8.5499999999999989</v>
      </c>
      <c r="O482" s="16">
        <f t="shared" si="22"/>
        <v>1.6244999999999998</v>
      </c>
      <c r="P482" s="16">
        <f t="shared" si="23"/>
        <v>10.174499999999998</v>
      </c>
    </row>
    <row r="483" spans="1:16" x14ac:dyDescent="0.2">
      <c r="A483" s="5" t="s">
        <v>18</v>
      </c>
      <c r="B483" s="5" t="s">
        <v>15</v>
      </c>
      <c r="C483" s="5" t="s">
        <v>2</v>
      </c>
      <c r="D483" s="5" t="s">
        <v>7</v>
      </c>
      <c r="E483" s="15">
        <v>4</v>
      </c>
      <c r="F483" s="16">
        <v>47.93</v>
      </c>
      <c r="G483" s="14" t="s">
        <v>11</v>
      </c>
      <c r="H483" s="14" t="s">
        <v>11</v>
      </c>
      <c r="I483" s="14">
        <v>0.13</v>
      </c>
      <c r="J483" s="17">
        <v>4</v>
      </c>
      <c r="K483" s="5" t="s">
        <v>12</v>
      </c>
      <c r="L483" s="17" t="str">
        <f>VLOOKUP(I483,Güteklasse!$B$4:$C$8,2)</f>
        <v>A</v>
      </c>
      <c r="M483" s="5" t="str">
        <f>VLOOKUP(K483,Händleradressen!$B$3:$E$6,4,0)</f>
        <v>Hamburg</v>
      </c>
      <c r="N483" s="16">
        <f t="shared" si="21"/>
        <v>191.72</v>
      </c>
      <c r="O483" s="16">
        <f t="shared" si="22"/>
        <v>36.4268</v>
      </c>
      <c r="P483" s="16">
        <f t="shared" si="23"/>
        <v>228.14679999999998</v>
      </c>
    </row>
    <row r="484" spans="1:16" x14ac:dyDescent="0.2">
      <c r="A484" s="5" t="s">
        <v>18</v>
      </c>
      <c r="B484" s="5" t="s">
        <v>5</v>
      </c>
      <c r="C484" s="5" t="s">
        <v>6</v>
      </c>
      <c r="D484" s="5" t="s">
        <v>3</v>
      </c>
      <c r="E484" s="15">
        <v>582</v>
      </c>
      <c r="F484" s="16">
        <v>0.81</v>
      </c>
      <c r="G484" s="14" t="s">
        <v>11</v>
      </c>
      <c r="I484" s="14">
        <v>0.24</v>
      </c>
      <c r="J484" s="17">
        <v>3</v>
      </c>
      <c r="K484" s="5" t="s">
        <v>4</v>
      </c>
      <c r="L484" s="17" t="str">
        <f>VLOOKUP(I484,Güteklasse!$B$4:$C$8,2)</f>
        <v>A</v>
      </c>
      <c r="M484" s="5" t="str">
        <f>VLOOKUP(K484,Händleradressen!$B$3:$E$6,4,0)</f>
        <v>Köln</v>
      </c>
      <c r="N484" s="16">
        <f t="shared" si="21"/>
        <v>471.42</v>
      </c>
      <c r="O484" s="16">
        <f t="shared" si="22"/>
        <v>89.569800000000001</v>
      </c>
      <c r="P484" s="16">
        <f t="shared" si="23"/>
        <v>560.98980000000006</v>
      </c>
    </row>
    <row r="485" spans="1:16" x14ac:dyDescent="0.2">
      <c r="A485" s="5" t="s">
        <v>18</v>
      </c>
      <c r="B485" s="5" t="s">
        <v>9</v>
      </c>
      <c r="C485" s="5" t="s">
        <v>10</v>
      </c>
      <c r="D485" s="5" t="s">
        <v>7</v>
      </c>
      <c r="E485" s="15">
        <v>2</v>
      </c>
      <c r="F485" s="16">
        <v>45.55</v>
      </c>
      <c r="G485" s="14" t="s">
        <v>11</v>
      </c>
      <c r="I485" s="14">
        <v>0.18</v>
      </c>
      <c r="J485" s="17">
        <v>1</v>
      </c>
      <c r="K485" s="5" t="s">
        <v>12</v>
      </c>
      <c r="L485" s="17" t="str">
        <f>VLOOKUP(I485,Güteklasse!$B$4:$C$8,2)</f>
        <v>A</v>
      </c>
      <c r="M485" s="5" t="str">
        <f>VLOOKUP(K485,Händleradressen!$B$3:$E$6,4,0)</f>
        <v>Hamburg</v>
      </c>
      <c r="N485" s="16">
        <f t="shared" si="21"/>
        <v>91.1</v>
      </c>
      <c r="O485" s="16">
        <f t="shared" si="22"/>
        <v>17.308999999999997</v>
      </c>
      <c r="P485" s="16">
        <f t="shared" si="23"/>
        <v>108.40899999999999</v>
      </c>
    </row>
    <row r="486" spans="1:16" x14ac:dyDescent="0.2">
      <c r="A486" s="5" t="s">
        <v>18</v>
      </c>
      <c r="B486" s="5" t="s">
        <v>1</v>
      </c>
      <c r="C486" s="5" t="s">
        <v>19</v>
      </c>
      <c r="D486" s="5" t="s">
        <v>3</v>
      </c>
      <c r="E486" s="15">
        <v>564</v>
      </c>
      <c r="F486" s="16">
        <v>0.31</v>
      </c>
      <c r="I486" s="14">
        <v>0.47</v>
      </c>
      <c r="J486" s="17">
        <v>3</v>
      </c>
      <c r="K486" s="5" t="s">
        <v>4</v>
      </c>
      <c r="L486" s="17" t="str">
        <f>VLOOKUP(I486,Güteklasse!$B$4:$C$8,2)</f>
        <v>C</v>
      </c>
      <c r="M486" s="5" t="str">
        <f>VLOOKUP(K486,Händleradressen!$B$3:$E$6,4,0)</f>
        <v>Köln</v>
      </c>
      <c r="N486" s="16">
        <f t="shared" si="21"/>
        <v>174.84</v>
      </c>
      <c r="O486" s="16">
        <f t="shared" si="22"/>
        <v>33.2196</v>
      </c>
      <c r="P486" s="16">
        <f t="shared" si="23"/>
        <v>208.05959999999999</v>
      </c>
    </row>
    <row r="487" spans="1:16" x14ac:dyDescent="0.2">
      <c r="A487" s="5" t="s">
        <v>18</v>
      </c>
      <c r="B487" s="5" t="s">
        <v>15</v>
      </c>
      <c r="C487" s="5" t="s">
        <v>16</v>
      </c>
      <c r="D487" s="5" t="s">
        <v>7</v>
      </c>
      <c r="E487" s="15">
        <v>21</v>
      </c>
      <c r="F487" s="16">
        <v>50.1</v>
      </c>
      <c r="G487" s="14" t="s">
        <v>11</v>
      </c>
      <c r="H487" s="14" t="s">
        <v>11</v>
      </c>
      <c r="I487" s="14">
        <v>0.45</v>
      </c>
      <c r="J487" s="17">
        <v>2</v>
      </c>
      <c r="K487" s="5" t="s">
        <v>8</v>
      </c>
      <c r="L487" s="17" t="str">
        <f>VLOOKUP(I487,Güteklasse!$B$4:$C$8,2)</f>
        <v>B</v>
      </c>
      <c r="M487" s="5" t="str">
        <f>VLOOKUP(K487,Händleradressen!$B$3:$E$6,4,0)</f>
        <v>Düsseldorf</v>
      </c>
      <c r="N487" s="16">
        <f t="shared" si="21"/>
        <v>1052.1000000000001</v>
      </c>
      <c r="O487" s="16">
        <f t="shared" si="22"/>
        <v>199.89900000000003</v>
      </c>
      <c r="P487" s="16">
        <f t="shared" si="23"/>
        <v>1251.9990000000003</v>
      </c>
    </row>
    <row r="488" spans="1:16" x14ac:dyDescent="0.2">
      <c r="A488" s="5" t="s">
        <v>18</v>
      </c>
      <c r="B488" s="5" t="s">
        <v>1</v>
      </c>
      <c r="C488" s="5" t="s">
        <v>10</v>
      </c>
      <c r="D488" s="5" t="s">
        <v>3</v>
      </c>
      <c r="E488" s="15">
        <v>734</v>
      </c>
      <c r="F488" s="16">
        <v>0.45</v>
      </c>
      <c r="G488" s="14" t="s">
        <v>11</v>
      </c>
      <c r="I488" s="14">
        <v>0.34</v>
      </c>
      <c r="J488" s="17">
        <v>4</v>
      </c>
      <c r="K488" s="5" t="s">
        <v>12</v>
      </c>
      <c r="L488" s="17" t="str">
        <f>VLOOKUP(I488,Güteklasse!$B$4:$C$8,2)</f>
        <v>B</v>
      </c>
      <c r="M488" s="5" t="str">
        <f>VLOOKUP(K488,Händleradressen!$B$3:$E$6,4,0)</f>
        <v>Hamburg</v>
      </c>
      <c r="N488" s="16">
        <f t="shared" si="21"/>
        <v>330.3</v>
      </c>
      <c r="O488" s="16">
        <f t="shared" si="22"/>
        <v>62.757000000000005</v>
      </c>
      <c r="P488" s="16">
        <f t="shared" si="23"/>
        <v>393.05700000000002</v>
      </c>
    </row>
    <row r="489" spans="1:16" x14ac:dyDescent="0.2">
      <c r="A489" s="5" t="s">
        <v>18</v>
      </c>
      <c r="B489" s="5" t="s">
        <v>9</v>
      </c>
      <c r="C489" s="5" t="s">
        <v>10</v>
      </c>
      <c r="D489" s="5" t="s">
        <v>7</v>
      </c>
      <c r="E489" s="15">
        <v>16</v>
      </c>
      <c r="F489" s="16">
        <v>45.74</v>
      </c>
      <c r="G489" s="14" t="s">
        <v>11</v>
      </c>
      <c r="I489" s="14">
        <v>0.88</v>
      </c>
      <c r="J489" s="17">
        <v>2</v>
      </c>
      <c r="K489" s="5" t="s">
        <v>4</v>
      </c>
      <c r="L489" s="17" t="str">
        <f>VLOOKUP(I489,Güteklasse!$B$4:$C$8,2)</f>
        <v>D</v>
      </c>
      <c r="M489" s="5" t="str">
        <f>VLOOKUP(K489,Händleradressen!$B$3:$E$6,4,0)</f>
        <v>Köln</v>
      </c>
      <c r="N489" s="16">
        <f t="shared" si="21"/>
        <v>731.84</v>
      </c>
      <c r="O489" s="16">
        <f t="shared" si="22"/>
        <v>139.0496</v>
      </c>
      <c r="P489" s="16">
        <f t="shared" si="23"/>
        <v>870.88959999999997</v>
      </c>
    </row>
    <row r="490" spans="1:16" x14ac:dyDescent="0.2">
      <c r="A490" s="5" t="s">
        <v>18</v>
      </c>
      <c r="B490" s="5" t="s">
        <v>9</v>
      </c>
      <c r="C490" s="5" t="s">
        <v>13</v>
      </c>
      <c r="D490" s="5" t="s">
        <v>3</v>
      </c>
      <c r="E490" s="15">
        <v>409</v>
      </c>
      <c r="F490" s="16">
        <v>0.56999999999999995</v>
      </c>
      <c r="G490" s="14" t="s">
        <v>11</v>
      </c>
      <c r="I490" s="14">
        <v>0.56000000000000005</v>
      </c>
      <c r="J490" s="17">
        <v>1</v>
      </c>
      <c r="K490" s="5" t="s">
        <v>14</v>
      </c>
      <c r="L490" s="17" t="str">
        <f>VLOOKUP(I490,Güteklasse!$B$4:$C$8,2)</f>
        <v>C</v>
      </c>
      <c r="M490" s="5" t="str">
        <f>VLOOKUP(K490,Händleradressen!$B$3:$E$6,4,0)</f>
        <v>München</v>
      </c>
      <c r="N490" s="16">
        <f t="shared" si="21"/>
        <v>233.12999999999997</v>
      </c>
      <c r="O490" s="16">
        <f t="shared" si="22"/>
        <v>44.294699999999992</v>
      </c>
      <c r="P490" s="16">
        <f t="shared" si="23"/>
        <v>277.42469999999997</v>
      </c>
    </row>
    <row r="491" spans="1:16" x14ac:dyDescent="0.2">
      <c r="A491" s="5" t="s">
        <v>18</v>
      </c>
      <c r="B491" s="5" t="s">
        <v>15</v>
      </c>
      <c r="C491" s="5" t="s">
        <v>13</v>
      </c>
      <c r="D491" s="5" t="s">
        <v>7</v>
      </c>
      <c r="E491" s="15">
        <v>38</v>
      </c>
      <c r="F491" s="16">
        <v>50.8</v>
      </c>
      <c r="G491" s="14" t="s">
        <v>11</v>
      </c>
      <c r="I491" s="14">
        <v>0.79</v>
      </c>
      <c r="J491" s="17">
        <v>4</v>
      </c>
      <c r="K491" s="5" t="s">
        <v>14</v>
      </c>
      <c r="L491" s="17" t="str">
        <f>VLOOKUP(I491,Güteklasse!$B$4:$C$8,2)</f>
        <v>D</v>
      </c>
      <c r="M491" s="5" t="str">
        <f>VLOOKUP(K491,Händleradressen!$B$3:$E$6,4,0)</f>
        <v>München</v>
      </c>
      <c r="N491" s="16">
        <f t="shared" si="21"/>
        <v>1930.3999999999999</v>
      </c>
      <c r="O491" s="16">
        <f t="shared" si="22"/>
        <v>366.77599999999995</v>
      </c>
      <c r="P491" s="16">
        <f t="shared" si="23"/>
        <v>2297.1759999999999</v>
      </c>
    </row>
    <row r="492" spans="1:16" x14ac:dyDescent="0.2">
      <c r="A492" s="5" t="s">
        <v>18</v>
      </c>
      <c r="B492" s="5" t="s">
        <v>15</v>
      </c>
      <c r="C492" s="5" t="s">
        <v>19</v>
      </c>
      <c r="D492" s="5" t="s">
        <v>3</v>
      </c>
      <c r="E492" s="15">
        <v>652</v>
      </c>
      <c r="F492" s="16">
        <v>0.81</v>
      </c>
      <c r="I492" s="14">
        <v>0.75</v>
      </c>
      <c r="J492" s="17">
        <v>5</v>
      </c>
      <c r="K492" s="5" t="s">
        <v>12</v>
      </c>
      <c r="L492" s="17" t="str">
        <f>VLOOKUP(I492,Güteklasse!$B$4:$C$8,2)</f>
        <v>D</v>
      </c>
      <c r="M492" s="5" t="str">
        <f>VLOOKUP(K492,Händleradressen!$B$3:$E$6,4,0)</f>
        <v>Hamburg</v>
      </c>
      <c r="N492" s="16">
        <f t="shared" si="21"/>
        <v>528.12</v>
      </c>
      <c r="O492" s="16">
        <f t="shared" si="22"/>
        <v>100.3428</v>
      </c>
      <c r="P492" s="16">
        <f t="shared" si="23"/>
        <v>628.46280000000002</v>
      </c>
    </row>
    <row r="493" spans="1:16" x14ac:dyDescent="0.2">
      <c r="A493" s="5" t="s">
        <v>18</v>
      </c>
      <c r="B493" s="5" t="s">
        <v>15</v>
      </c>
      <c r="C493" s="5" t="s">
        <v>19</v>
      </c>
      <c r="D493" s="5" t="s">
        <v>7</v>
      </c>
      <c r="E493" s="15">
        <v>21</v>
      </c>
      <c r="F493" s="16">
        <v>52.97</v>
      </c>
      <c r="G493" s="14" t="s">
        <v>11</v>
      </c>
      <c r="H493" s="14" t="s">
        <v>11</v>
      </c>
      <c r="I493" s="14">
        <v>0.63</v>
      </c>
      <c r="J493" s="17">
        <v>4</v>
      </c>
      <c r="K493" s="5" t="s">
        <v>4</v>
      </c>
      <c r="L493" s="17" t="str">
        <f>VLOOKUP(I493,Güteklasse!$B$4:$C$8,2)</f>
        <v>D</v>
      </c>
      <c r="M493" s="5" t="str">
        <f>VLOOKUP(K493,Händleradressen!$B$3:$E$6,4,0)</f>
        <v>Köln</v>
      </c>
      <c r="N493" s="16">
        <f t="shared" si="21"/>
        <v>1112.3699999999999</v>
      </c>
      <c r="O493" s="16">
        <f t="shared" si="22"/>
        <v>211.35029999999998</v>
      </c>
      <c r="P493" s="16">
        <f t="shared" si="23"/>
        <v>1323.7203</v>
      </c>
    </row>
    <row r="494" spans="1:16" x14ac:dyDescent="0.2">
      <c r="A494" s="5" t="s">
        <v>18</v>
      </c>
      <c r="B494" s="5" t="s">
        <v>1</v>
      </c>
      <c r="C494" s="5" t="s">
        <v>13</v>
      </c>
      <c r="D494" s="5" t="s">
        <v>3</v>
      </c>
      <c r="E494" s="15">
        <v>721</v>
      </c>
      <c r="F494" s="16">
        <v>0.69</v>
      </c>
      <c r="G494" s="14" t="s">
        <v>11</v>
      </c>
      <c r="I494" s="14">
        <v>0.68</v>
      </c>
      <c r="J494" s="17">
        <v>3</v>
      </c>
      <c r="K494" s="5" t="s">
        <v>4</v>
      </c>
      <c r="L494" s="17" t="str">
        <f>VLOOKUP(I494,Güteklasse!$B$4:$C$8,2)</f>
        <v>D</v>
      </c>
      <c r="M494" s="5" t="str">
        <f>VLOOKUP(K494,Händleradressen!$B$3:$E$6,4,0)</f>
        <v>Köln</v>
      </c>
      <c r="N494" s="16">
        <f t="shared" si="21"/>
        <v>497.48999999999995</v>
      </c>
      <c r="O494" s="16">
        <f t="shared" si="22"/>
        <v>94.523099999999985</v>
      </c>
      <c r="P494" s="16">
        <f t="shared" si="23"/>
        <v>592.01309999999989</v>
      </c>
    </row>
    <row r="495" spans="1:16" x14ac:dyDescent="0.2">
      <c r="A495" s="5" t="s">
        <v>18</v>
      </c>
      <c r="B495" s="5" t="s">
        <v>1</v>
      </c>
      <c r="C495" s="5" t="s">
        <v>19</v>
      </c>
      <c r="D495" s="5" t="s">
        <v>7</v>
      </c>
      <c r="E495" s="15">
        <v>37</v>
      </c>
      <c r="F495" s="16">
        <v>46.92</v>
      </c>
      <c r="G495" s="14" t="s">
        <v>11</v>
      </c>
      <c r="H495" s="14" t="s">
        <v>11</v>
      </c>
      <c r="I495" s="14">
        <v>0.65</v>
      </c>
      <c r="J495" s="17">
        <v>2</v>
      </c>
      <c r="K495" s="5" t="s">
        <v>8</v>
      </c>
      <c r="L495" s="17" t="str">
        <f>VLOOKUP(I495,Güteklasse!$B$4:$C$8,2)</f>
        <v>D</v>
      </c>
      <c r="M495" s="5" t="str">
        <f>VLOOKUP(K495,Händleradressen!$B$3:$E$6,4,0)</f>
        <v>Düsseldorf</v>
      </c>
      <c r="N495" s="16">
        <f t="shared" si="21"/>
        <v>1736.04</v>
      </c>
      <c r="O495" s="16">
        <f t="shared" si="22"/>
        <v>329.8476</v>
      </c>
      <c r="P495" s="16">
        <f t="shared" si="23"/>
        <v>2065.8876</v>
      </c>
    </row>
    <row r="496" spans="1:16" x14ac:dyDescent="0.2">
      <c r="A496" s="5" t="s">
        <v>18</v>
      </c>
      <c r="B496" s="5" t="s">
        <v>5</v>
      </c>
      <c r="C496" s="5" t="s">
        <v>19</v>
      </c>
      <c r="D496" s="5" t="s">
        <v>3</v>
      </c>
      <c r="E496" s="15">
        <v>774</v>
      </c>
      <c r="F496" s="16">
        <v>7.0000000000000007E-2</v>
      </c>
      <c r="G496" s="14" t="s">
        <v>11</v>
      </c>
      <c r="I496" s="14">
        <v>0.75</v>
      </c>
      <c r="J496" s="17">
        <v>4</v>
      </c>
      <c r="K496" s="5" t="s">
        <v>8</v>
      </c>
      <c r="L496" s="17" t="str">
        <f>VLOOKUP(I496,Güteklasse!$B$4:$C$8,2)</f>
        <v>D</v>
      </c>
      <c r="M496" s="5" t="str">
        <f>VLOOKUP(K496,Händleradressen!$B$3:$E$6,4,0)</f>
        <v>Düsseldorf</v>
      </c>
      <c r="N496" s="16">
        <f t="shared" si="21"/>
        <v>54.180000000000007</v>
      </c>
      <c r="O496" s="16">
        <f t="shared" si="22"/>
        <v>10.294200000000002</v>
      </c>
      <c r="P496" s="16">
        <f t="shared" si="23"/>
        <v>64.47420000000001</v>
      </c>
    </row>
    <row r="497" spans="1:16" x14ac:dyDescent="0.2">
      <c r="A497" s="5" t="s">
        <v>18</v>
      </c>
      <c r="B497" s="5" t="s">
        <v>5</v>
      </c>
      <c r="C497" s="5" t="s">
        <v>19</v>
      </c>
      <c r="D497" s="5" t="s">
        <v>7</v>
      </c>
      <c r="E497" s="15">
        <v>12</v>
      </c>
      <c r="F497" s="16">
        <v>54.5</v>
      </c>
      <c r="G497" s="14" t="s">
        <v>11</v>
      </c>
      <c r="I497" s="14">
        <v>0.12</v>
      </c>
      <c r="J497" s="17">
        <v>3</v>
      </c>
      <c r="K497" s="5" t="s">
        <v>14</v>
      </c>
      <c r="L497" s="17" t="str">
        <f>VLOOKUP(I497,Güteklasse!$B$4:$C$8,2)</f>
        <v>A</v>
      </c>
      <c r="M497" s="5" t="str">
        <f>VLOOKUP(K497,Händleradressen!$B$3:$E$6,4,0)</f>
        <v>München</v>
      </c>
      <c r="N497" s="16">
        <f t="shared" si="21"/>
        <v>654</v>
      </c>
      <c r="O497" s="16">
        <f t="shared" si="22"/>
        <v>124.26</v>
      </c>
      <c r="P497" s="16">
        <f t="shared" si="23"/>
        <v>778.26</v>
      </c>
    </row>
    <row r="498" spans="1:16" x14ac:dyDescent="0.2">
      <c r="A498" s="5" t="s">
        <v>18</v>
      </c>
      <c r="B498" s="5" t="s">
        <v>15</v>
      </c>
      <c r="C498" s="5" t="s">
        <v>13</v>
      </c>
      <c r="D498" s="5" t="s">
        <v>3</v>
      </c>
      <c r="E498" s="15">
        <v>820</v>
      </c>
      <c r="F498" s="16">
        <v>0.22</v>
      </c>
      <c r="G498" s="14" t="s">
        <v>11</v>
      </c>
      <c r="I498" s="14">
        <v>0.98</v>
      </c>
      <c r="J498" s="17">
        <v>1</v>
      </c>
      <c r="K498" s="5" t="s">
        <v>12</v>
      </c>
      <c r="L498" s="17" t="str">
        <f>VLOOKUP(I498,Güteklasse!$B$4:$C$8,2)</f>
        <v>E</v>
      </c>
      <c r="M498" s="5" t="str">
        <f>VLOOKUP(K498,Händleradressen!$B$3:$E$6,4,0)</f>
        <v>Hamburg</v>
      </c>
      <c r="N498" s="16">
        <f t="shared" si="21"/>
        <v>180.4</v>
      </c>
      <c r="O498" s="16">
        <f t="shared" si="22"/>
        <v>34.276000000000003</v>
      </c>
      <c r="P498" s="16">
        <f t="shared" si="23"/>
        <v>214.67600000000002</v>
      </c>
    </row>
    <row r="499" spans="1:16" x14ac:dyDescent="0.2">
      <c r="A499" s="5" t="s">
        <v>18</v>
      </c>
      <c r="B499" s="5" t="s">
        <v>15</v>
      </c>
      <c r="C499" s="5" t="s">
        <v>2</v>
      </c>
      <c r="D499" s="5" t="s">
        <v>7</v>
      </c>
      <c r="E499" s="15">
        <v>9</v>
      </c>
      <c r="F499" s="16">
        <v>47.37</v>
      </c>
      <c r="G499" s="14" t="s">
        <v>11</v>
      </c>
      <c r="H499" s="14" t="s">
        <v>11</v>
      </c>
      <c r="I499" s="14">
        <v>0.65</v>
      </c>
      <c r="J499" s="17">
        <v>3</v>
      </c>
      <c r="K499" s="5" t="s">
        <v>12</v>
      </c>
      <c r="L499" s="17" t="str">
        <f>VLOOKUP(I499,Güteklasse!$B$4:$C$8,2)</f>
        <v>D</v>
      </c>
      <c r="M499" s="5" t="str">
        <f>VLOOKUP(K499,Händleradressen!$B$3:$E$6,4,0)</f>
        <v>Hamburg</v>
      </c>
      <c r="N499" s="16">
        <f t="shared" si="21"/>
        <v>426.33</v>
      </c>
      <c r="O499" s="16">
        <f t="shared" si="22"/>
        <v>81.002700000000004</v>
      </c>
      <c r="P499" s="16">
        <f t="shared" si="23"/>
        <v>507.33269999999999</v>
      </c>
    </row>
    <row r="500" spans="1:16" x14ac:dyDescent="0.2">
      <c r="A500" s="5" t="s">
        <v>18</v>
      </c>
      <c r="B500" s="5" t="s">
        <v>1</v>
      </c>
      <c r="C500" s="5" t="s">
        <v>6</v>
      </c>
      <c r="D500" s="5" t="s">
        <v>3</v>
      </c>
      <c r="E500" s="15">
        <v>925</v>
      </c>
      <c r="F500" s="16">
        <v>0.26</v>
      </c>
      <c r="I500" s="14">
        <v>0.33</v>
      </c>
      <c r="J500" s="17">
        <v>2</v>
      </c>
      <c r="K500" s="5" t="s">
        <v>8</v>
      </c>
      <c r="L500" s="17" t="str">
        <f>VLOOKUP(I500,Güteklasse!$B$4:$C$8,2)</f>
        <v>A</v>
      </c>
      <c r="M500" s="5" t="str">
        <f>VLOOKUP(K500,Händleradressen!$B$3:$E$6,4,0)</f>
        <v>Düsseldorf</v>
      </c>
      <c r="N500" s="16">
        <f t="shared" si="21"/>
        <v>240.5</v>
      </c>
      <c r="O500" s="16">
        <f t="shared" si="22"/>
        <v>45.695</v>
      </c>
      <c r="P500" s="16">
        <f t="shared" si="23"/>
        <v>286.19499999999999</v>
      </c>
    </row>
    <row r="501" spans="1:16" x14ac:dyDescent="0.2">
      <c r="A501" s="5" t="s">
        <v>18</v>
      </c>
      <c r="B501" s="5" t="s">
        <v>5</v>
      </c>
      <c r="C501" s="5" t="s">
        <v>10</v>
      </c>
      <c r="D501" s="5" t="s">
        <v>7</v>
      </c>
      <c r="E501" s="15">
        <v>13</v>
      </c>
      <c r="F501" s="16">
        <v>52.14</v>
      </c>
      <c r="G501" s="14" t="s">
        <v>11</v>
      </c>
      <c r="H501" s="14" t="s">
        <v>11</v>
      </c>
      <c r="I501" s="14">
        <v>0.94</v>
      </c>
      <c r="J501" s="17">
        <v>4</v>
      </c>
      <c r="K501" s="5" t="s">
        <v>12</v>
      </c>
      <c r="L501" s="17" t="str">
        <f>VLOOKUP(I501,Güteklasse!$B$4:$C$8,2)</f>
        <v>E</v>
      </c>
      <c r="M501" s="5" t="str">
        <f>VLOOKUP(K501,Händleradressen!$B$3:$E$6,4,0)</f>
        <v>Hamburg</v>
      </c>
      <c r="N501" s="16">
        <f t="shared" si="21"/>
        <v>677.82</v>
      </c>
      <c r="O501" s="16">
        <f t="shared" si="22"/>
        <v>128.78580000000002</v>
      </c>
      <c r="P501" s="16">
        <f t="shared" si="23"/>
        <v>806.60580000000004</v>
      </c>
    </row>
    <row r="502" spans="1:16" x14ac:dyDescent="0.2">
      <c r="A502" s="5" t="s">
        <v>18</v>
      </c>
      <c r="B502" s="5" t="s">
        <v>5</v>
      </c>
      <c r="C502" s="5" t="s">
        <v>19</v>
      </c>
      <c r="D502" s="5" t="s">
        <v>3</v>
      </c>
      <c r="E502" s="15">
        <v>665</v>
      </c>
      <c r="F502" s="16">
        <v>0.77</v>
      </c>
      <c r="G502" s="14" t="s">
        <v>11</v>
      </c>
      <c r="I502" s="14">
        <v>0.06</v>
      </c>
      <c r="J502" s="17">
        <v>2</v>
      </c>
      <c r="K502" s="5" t="s">
        <v>4</v>
      </c>
      <c r="L502" s="17" t="str">
        <f>VLOOKUP(I502,Güteklasse!$B$4:$C$8,2)</f>
        <v>A</v>
      </c>
      <c r="M502" s="5" t="str">
        <f>VLOOKUP(K502,Händleradressen!$B$3:$E$6,4,0)</f>
        <v>Köln</v>
      </c>
      <c r="N502" s="16">
        <f t="shared" si="21"/>
        <v>512.05000000000007</v>
      </c>
      <c r="O502" s="16">
        <f t="shared" si="22"/>
        <v>97.289500000000018</v>
      </c>
      <c r="P502" s="16">
        <f t="shared" si="23"/>
        <v>609.33950000000004</v>
      </c>
    </row>
    <row r="503" spans="1:16" x14ac:dyDescent="0.2">
      <c r="A503" s="5" t="s">
        <v>18</v>
      </c>
      <c r="B503" s="5" t="s">
        <v>15</v>
      </c>
      <c r="C503" s="5" t="s">
        <v>16</v>
      </c>
      <c r="D503" s="5" t="s">
        <v>7</v>
      </c>
      <c r="E503" s="15">
        <v>38</v>
      </c>
      <c r="F503" s="16">
        <v>48.08</v>
      </c>
      <c r="H503" s="14" t="s">
        <v>11</v>
      </c>
      <c r="I503" s="14">
        <v>0.05</v>
      </c>
      <c r="J503" s="17">
        <v>1</v>
      </c>
      <c r="K503" s="5" t="s">
        <v>8</v>
      </c>
      <c r="L503" s="17" t="str">
        <f>VLOOKUP(I503,Güteklasse!$B$4:$C$8,2)</f>
        <v>A</v>
      </c>
      <c r="M503" s="5" t="str">
        <f>VLOOKUP(K503,Händleradressen!$B$3:$E$6,4,0)</f>
        <v>Düsseldorf</v>
      </c>
      <c r="N503" s="16">
        <f t="shared" si="21"/>
        <v>1827.04</v>
      </c>
      <c r="O503" s="16">
        <f t="shared" si="22"/>
        <v>347.13760000000002</v>
      </c>
      <c r="P503" s="16">
        <f t="shared" si="23"/>
        <v>2174.1776</v>
      </c>
    </row>
    <row r="504" spans="1:16" x14ac:dyDescent="0.2">
      <c r="A504" s="5" t="s">
        <v>18</v>
      </c>
      <c r="B504" s="5" t="s">
        <v>9</v>
      </c>
      <c r="C504" s="5" t="s">
        <v>10</v>
      </c>
      <c r="D504" s="5" t="s">
        <v>3</v>
      </c>
      <c r="E504" s="15">
        <v>825</v>
      </c>
      <c r="F504" s="16">
        <v>0.72</v>
      </c>
      <c r="I504" s="14">
        <v>0.48</v>
      </c>
      <c r="J504" s="17">
        <v>4</v>
      </c>
      <c r="K504" s="5" t="s">
        <v>8</v>
      </c>
      <c r="L504" s="17" t="str">
        <f>VLOOKUP(I504,Güteklasse!$B$4:$C$8,2)</f>
        <v>C</v>
      </c>
      <c r="M504" s="5" t="str">
        <f>VLOOKUP(K504,Händleradressen!$B$3:$E$6,4,0)</f>
        <v>Düsseldorf</v>
      </c>
      <c r="N504" s="16">
        <f t="shared" si="21"/>
        <v>594</v>
      </c>
      <c r="O504" s="16">
        <f t="shared" si="22"/>
        <v>112.86</v>
      </c>
      <c r="P504" s="16">
        <f t="shared" si="23"/>
        <v>706.86</v>
      </c>
    </row>
    <row r="505" spans="1:16" x14ac:dyDescent="0.2">
      <c r="A505" s="5" t="s">
        <v>18</v>
      </c>
      <c r="B505" s="5" t="s">
        <v>9</v>
      </c>
      <c r="C505" s="5" t="s">
        <v>10</v>
      </c>
      <c r="D505" s="5" t="s">
        <v>7</v>
      </c>
      <c r="E505" s="15">
        <v>45</v>
      </c>
      <c r="F505" s="16">
        <v>47.23</v>
      </c>
      <c r="G505" s="14" t="s">
        <v>11</v>
      </c>
      <c r="H505" s="14" t="s">
        <v>11</v>
      </c>
      <c r="I505" s="14">
        <v>0.71</v>
      </c>
      <c r="J505" s="17">
        <v>5</v>
      </c>
      <c r="K505" s="5" t="s">
        <v>4</v>
      </c>
      <c r="L505" s="17" t="str">
        <f>VLOOKUP(I505,Güteklasse!$B$4:$C$8,2)</f>
        <v>D</v>
      </c>
      <c r="M505" s="5" t="str">
        <f>VLOOKUP(K505,Händleradressen!$B$3:$E$6,4,0)</f>
        <v>Köln</v>
      </c>
      <c r="N505" s="16">
        <f t="shared" si="21"/>
        <v>2125.35</v>
      </c>
      <c r="O505" s="16">
        <f t="shared" si="22"/>
        <v>403.81649999999996</v>
      </c>
      <c r="P505" s="16">
        <f t="shared" si="23"/>
        <v>2529.1664999999998</v>
      </c>
    </row>
    <row r="506" spans="1:16" x14ac:dyDescent="0.2">
      <c r="A506" s="5" t="s">
        <v>18</v>
      </c>
      <c r="B506" s="5" t="s">
        <v>5</v>
      </c>
      <c r="C506" s="5" t="s">
        <v>13</v>
      </c>
      <c r="D506" s="5" t="s">
        <v>3</v>
      </c>
      <c r="E506" s="15">
        <v>356</v>
      </c>
      <c r="F506" s="16">
        <v>0.55000000000000004</v>
      </c>
      <c r="G506" s="14" t="s">
        <v>11</v>
      </c>
      <c r="I506" s="14">
        <v>0.35</v>
      </c>
      <c r="J506" s="17">
        <v>4</v>
      </c>
      <c r="K506" s="5" t="s">
        <v>12</v>
      </c>
      <c r="L506" s="17" t="str">
        <f>VLOOKUP(I506,Güteklasse!$B$4:$C$8,2)</f>
        <v>B</v>
      </c>
      <c r="M506" s="5" t="str">
        <f>VLOOKUP(K506,Händleradressen!$B$3:$E$6,4,0)</f>
        <v>Hamburg</v>
      </c>
      <c r="N506" s="16">
        <f t="shared" si="21"/>
        <v>195.8</v>
      </c>
      <c r="O506" s="16">
        <f t="shared" si="22"/>
        <v>37.202000000000005</v>
      </c>
      <c r="P506" s="16">
        <f t="shared" si="23"/>
        <v>233.00200000000001</v>
      </c>
    </row>
    <row r="507" spans="1:16" x14ac:dyDescent="0.2">
      <c r="A507" s="5" t="s">
        <v>18</v>
      </c>
      <c r="B507" s="5" t="s">
        <v>1</v>
      </c>
      <c r="C507" s="5" t="s">
        <v>13</v>
      </c>
      <c r="D507" s="5" t="s">
        <v>7</v>
      </c>
      <c r="E507" s="15">
        <v>18</v>
      </c>
      <c r="F507" s="16">
        <v>47.04</v>
      </c>
      <c r="G507" s="14" t="s">
        <v>11</v>
      </c>
      <c r="H507" s="14" t="s">
        <v>11</v>
      </c>
      <c r="I507" s="14">
        <v>0.63</v>
      </c>
      <c r="J507" s="17">
        <v>3</v>
      </c>
      <c r="K507" s="5" t="s">
        <v>14</v>
      </c>
      <c r="L507" s="17" t="str">
        <f>VLOOKUP(I507,Güteklasse!$B$4:$C$8,2)</f>
        <v>D</v>
      </c>
      <c r="M507" s="5" t="str">
        <f>VLOOKUP(K507,Händleradressen!$B$3:$E$6,4,0)</f>
        <v>München</v>
      </c>
      <c r="N507" s="16">
        <f t="shared" si="21"/>
        <v>846.72</v>
      </c>
      <c r="O507" s="16">
        <f t="shared" si="22"/>
        <v>160.8768</v>
      </c>
      <c r="P507" s="16">
        <f t="shared" si="23"/>
        <v>1007.5968</v>
      </c>
    </row>
    <row r="508" spans="1:16" x14ac:dyDescent="0.2">
      <c r="A508" s="5" t="s">
        <v>18</v>
      </c>
      <c r="B508" s="5" t="s">
        <v>9</v>
      </c>
      <c r="C508" s="5" t="s">
        <v>19</v>
      </c>
      <c r="D508" s="5" t="s">
        <v>3</v>
      </c>
      <c r="E508" s="15">
        <v>579</v>
      </c>
      <c r="F508" s="16">
        <v>0.63</v>
      </c>
      <c r="G508" s="14" t="s">
        <v>11</v>
      </c>
      <c r="I508" s="14">
        <v>0.67</v>
      </c>
      <c r="J508" s="17">
        <v>2</v>
      </c>
      <c r="K508" s="5" t="s">
        <v>14</v>
      </c>
      <c r="L508" s="17" t="str">
        <f>VLOOKUP(I508,Güteklasse!$B$4:$C$8,2)</f>
        <v>D</v>
      </c>
      <c r="M508" s="5" t="str">
        <f>VLOOKUP(K508,Händleradressen!$B$3:$E$6,4,0)</f>
        <v>München</v>
      </c>
      <c r="N508" s="16">
        <f t="shared" si="21"/>
        <v>364.77</v>
      </c>
      <c r="O508" s="16">
        <f t="shared" si="22"/>
        <v>69.306299999999993</v>
      </c>
      <c r="P508" s="16">
        <f t="shared" si="23"/>
        <v>434.07629999999995</v>
      </c>
    </row>
    <row r="509" spans="1:16" x14ac:dyDescent="0.2">
      <c r="A509" s="5" t="s">
        <v>18</v>
      </c>
      <c r="B509" s="5" t="s">
        <v>1</v>
      </c>
      <c r="C509" s="5" t="s">
        <v>13</v>
      </c>
      <c r="D509" s="5" t="s">
        <v>7</v>
      </c>
      <c r="E509" s="15">
        <v>7</v>
      </c>
      <c r="F509" s="16">
        <v>45.61</v>
      </c>
      <c r="G509" s="14" t="s">
        <v>11</v>
      </c>
      <c r="H509" s="14" t="s">
        <v>11</v>
      </c>
      <c r="I509" s="14">
        <v>0.57999999999999996</v>
      </c>
      <c r="J509" s="17">
        <v>4</v>
      </c>
      <c r="K509" s="5" t="s">
        <v>4</v>
      </c>
      <c r="L509" s="17" t="str">
        <f>VLOOKUP(I509,Güteklasse!$B$4:$C$8,2)</f>
        <v>D</v>
      </c>
      <c r="M509" s="5" t="str">
        <f>VLOOKUP(K509,Händleradressen!$B$3:$E$6,4,0)</f>
        <v>Köln</v>
      </c>
      <c r="N509" s="16">
        <f t="shared" si="21"/>
        <v>319.27</v>
      </c>
      <c r="O509" s="16">
        <f t="shared" si="22"/>
        <v>60.661299999999997</v>
      </c>
      <c r="P509" s="16">
        <f t="shared" si="23"/>
        <v>379.93129999999996</v>
      </c>
    </row>
    <row r="510" spans="1:16" x14ac:dyDescent="0.2">
      <c r="A510" s="5" t="s">
        <v>18</v>
      </c>
      <c r="B510" s="5" t="s">
        <v>15</v>
      </c>
      <c r="C510" s="5" t="s">
        <v>19</v>
      </c>
      <c r="D510" s="5" t="s">
        <v>3</v>
      </c>
      <c r="E510" s="15">
        <v>634</v>
      </c>
      <c r="F510" s="16">
        <v>0.84</v>
      </c>
      <c r="I510" s="14">
        <v>0.74</v>
      </c>
      <c r="J510" s="17">
        <v>3</v>
      </c>
      <c r="K510" s="5" t="s">
        <v>8</v>
      </c>
      <c r="L510" s="17" t="str">
        <f>VLOOKUP(I510,Güteklasse!$B$4:$C$8,2)</f>
        <v>D</v>
      </c>
      <c r="M510" s="5" t="str">
        <f>VLOOKUP(K510,Händleradressen!$B$3:$E$6,4,0)</f>
        <v>Düsseldorf</v>
      </c>
      <c r="N510" s="16">
        <f t="shared" si="21"/>
        <v>532.55999999999995</v>
      </c>
      <c r="O510" s="16">
        <f t="shared" si="22"/>
        <v>101.18639999999999</v>
      </c>
      <c r="P510" s="16">
        <f t="shared" si="23"/>
        <v>633.74639999999999</v>
      </c>
    </row>
    <row r="511" spans="1:16" x14ac:dyDescent="0.2">
      <c r="A511" s="5" t="s">
        <v>18</v>
      </c>
      <c r="B511" s="5" t="s">
        <v>9</v>
      </c>
      <c r="C511" s="5" t="s">
        <v>19</v>
      </c>
      <c r="D511" s="5" t="s">
        <v>7</v>
      </c>
      <c r="E511" s="15">
        <v>32</v>
      </c>
      <c r="F511" s="16">
        <v>49.25</v>
      </c>
      <c r="G511" s="14" t="s">
        <v>11</v>
      </c>
      <c r="I511" s="14">
        <v>0.76</v>
      </c>
      <c r="J511" s="17">
        <v>1</v>
      </c>
      <c r="K511" s="5" t="s">
        <v>12</v>
      </c>
      <c r="L511" s="17" t="str">
        <f>VLOOKUP(I511,Güteklasse!$B$4:$C$8,2)</f>
        <v>D</v>
      </c>
      <c r="M511" s="5" t="str">
        <f>VLOOKUP(K511,Händleradressen!$B$3:$E$6,4,0)</f>
        <v>Hamburg</v>
      </c>
      <c r="N511" s="16">
        <f t="shared" si="21"/>
        <v>1576</v>
      </c>
      <c r="O511" s="16">
        <f t="shared" si="22"/>
        <v>299.44</v>
      </c>
      <c r="P511" s="16">
        <f t="shared" si="23"/>
        <v>1875.44</v>
      </c>
    </row>
    <row r="512" spans="1:16" x14ac:dyDescent="0.2">
      <c r="A512" s="5" t="s">
        <v>18</v>
      </c>
      <c r="B512" s="5" t="s">
        <v>5</v>
      </c>
      <c r="C512" s="5" t="s">
        <v>19</v>
      </c>
      <c r="D512" s="5" t="s">
        <v>3</v>
      </c>
      <c r="E512" s="15">
        <v>187</v>
      </c>
      <c r="F512" s="16">
        <v>0.5</v>
      </c>
      <c r="G512" s="14" t="s">
        <v>11</v>
      </c>
      <c r="I512" s="14">
        <v>0.63</v>
      </c>
      <c r="J512" s="17">
        <v>3</v>
      </c>
      <c r="K512" s="5" t="s">
        <v>14</v>
      </c>
      <c r="L512" s="17" t="str">
        <f>VLOOKUP(I512,Güteklasse!$B$4:$C$8,2)</f>
        <v>D</v>
      </c>
      <c r="M512" s="5" t="str">
        <f>VLOOKUP(K512,Händleradressen!$B$3:$E$6,4,0)</f>
        <v>München</v>
      </c>
      <c r="N512" s="16">
        <f t="shared" si="21"/>
        <v>93.5</v>
      </c>
      <c r="O512" s="16">
        <f t="shared" si="22"/>
        <v>17.765000000000001</v>
      </c>
      <c r="P512" s="16">
        <f t="shared" si="23"/>
        <v>111.265</v>
      </c>
    </row>
    <row r="513" spans="1:16" x14ac:dyDescent="0.2">
      <c r="A513" s="5" t="s">
        <v>18</v>
      </c>
      <c r="B513" s="5" t="s">
        <v>15</v>
      </c>
      <c r="C513" s="5" t="s">
        <v>13</v>
      </c>
      <c r="D513" s="5" t="s">
        <v>7</v>
      </c>
      <c r="E513" s="15">
        <v>49</v>
      </c>
      <c r="F513" s="16">
        <v>52.69</v>
      </c>
      <c r="G513" s="14" t="s">
        <v>11</v>
      </c>
      <c r="I513" s="14">
        <v>0.88</v>
      </c>
      <c r="J513" s="17">
        <v>2</v>
      </c>
      <c r="K513" s="5" t="s">
        <v>4</v>
      </c>
      <c r="L513" s="17" t="str">
        <f>VLOOKUP(I513,Güteklasse!$B$4:$C$8,2)</f>
        <v>D</v>
      </c>
      <c r="M513" s="5" t="str">
        <f>VLOOKUP(K513,Händleradressen!$B$3:$E$6,4,0)</f>
        <v>Köln</v>
      </c>
      <c r="N513" s="16">
        <f t="shared" si="21"/>
        <v>2581.81</v>
      </c>
      <c r="O513" s="16">
        <f t="shared" si="22"/>
        <v>490.54390000000001</v>
      </c>
      <c r="P513" s="16">
        <f t="shared" si="23"/>
        <v>3072.3539000000001</v>
      </c>
    </row>
    <row r="514" spans="1:16" x14ac:dyDescent="0.2">
      <c r="A514" s="5" t="s">
        <v>18</v>
      </c>
      <c r="B514" s="5" t="s">
        <v>15</v>
      </c>
      <c r="C514" s="5" t="s">
        <v>2</v>
      </c>
      <c r="D514" s="5" t="s">
        <v>3</v>
      </c>
      <c r="E514" s="15">
        <v>381</v>
      </c>
      <c r="F514" s="16">
        <v>0.48</v>
      </c>
      <c r="I514" s="14">
        <v>0.5</v>
      </c>
      <c r="J514" s="17">
        <v>4</v>
      </c>
      <c r="K514" s="5" t="s">
        <v>4</v>
      </c>
      <c r="L514" s="17" t="str">
        <f>VLOOKUP(I514,Güteklasse!$B$4:$C$8,2)</f>
        <v>C</v>
      </c>
      <c r="M514" s="5" t="str">
        <f>VLOOKUP(K514,Händleradressen!$B$3:$E$6,4,0)</f>
        <v>Köln</v>
      </c>
      <c r="N514" s="16">
        <f t="shared" si="21"/>
        <v>182.88</v>
      </c>
      <c r="O514" s="16">
        <f t="shared" si="22"/>
        <v>34.747199999999999</v>
      </c>
      <c r="P514" s="16">
        <f t="shared" si="23"/>
        <v>217.62719999999999</v>
      </c>
    </row>
    <row r="515" spans="1:16" x14ac:dyDescent="0.2">
      <c r="A515" s="5" t="s">
        <v>18</v>
      </c>
      <c r="B515" s="5" t="s">
        <v>1</v>
      </c>
      <c r="C515" s="5" t="s">
        <v>6</v>
      </c>
      <c r="D515" s="5" t="s">
        <v>7</v>
      </c>
      <c r="E515" s="15">
        <v>27</v>
      </c>
      <c r="F515" s="16">
        <v>51.74</v>
      </c>
      <c r="G515" s="14" t="s">
        <v>11</v>
      </c>
      <c r="H515" s="14" t="s">
        <v>11</v>
      </c>
      <c r="I515" s="14">
        <v>0.7</v>
      </c>
      <c r="J515" s="17">
        <v>2</v>
      </c>
      <c r="K515" s="5" t="s">
        <v>8</v>
      </c>
      <c r="L515" s="17" t="str">
        <f>VLOOKUP(I515,Güteklasse!$B$4:$C$8,2)</f>
        <v>D</v>
      </c>
      <c r="M515" s="5" t="str">
        <f>VLOOKUP(K515,Händleradressen!$B$3:$E$6,4,0)</f>
        <v>Düsseldorf</v>
      </c>
      <c r="N515" s="16">
        <f t="shared" ref="N515:N578" si="24">E515*F515</f>
        <v>1396.98</v>
      </c>
      <c r="O515" s="16">
        <f t="shared" ref="O515:O578" si="25">N515*$N$1</f>
        <v>265.42619999999999</v>
      </c>
      <c r="P515" s="16">
        <f t="shared" ref="P515:P578" si="26">N515+O515</f>
        <v>1662.4061999999999</v>
      </c>
    </row>
    <row r="516" spans="1:16" x14ac:dyDescent="0.2">
      <c r="A516" s="5" t="s">
        <v>18</v>
      </c>
      <c r="B516" s="5" t="s">
        <v>5</v>
      </c>
      <c r="C516" s="5" t="s">
        <v>10</v>
      </c>
      <c r="D516" s="5" t="s">
        <v>3</v>
      </c>
      <c r="E516" s="15">
        <v>38</v>
      </c>
      <c r="F516" s="16">
        <v>0.65</v>
      </c>
      <c r="I516" s="14">
        <v>0.38</v>
      </c>
      <c r="J516" s="17">
        <v>1</v>
      </c>
      <c r="K516" s="5" t="s">
        <v>8</v>
      </c>
      <c r="L516" s="17" t="str">
        <f>VLOOKUP(I516,Güteklasse!$B$4:$C$8,2)</f>
        <v>B</v>
      </c>
      <c r="M516" s="5" t="str">
        <f>VLOOKUP(K516,Händleradressen!$B$3:$E$6,4,0)</f>
        <v>Düsseldorf</v>
      </c>
      <c r="N516" s="16">
        <f t="shared" si="24"/>
        <v>24.7</v>
      </c>
      <c r="O516" s="16">
        <f t="shared" si="25"/>
        <v>4.6929999999999996</v>
      </c>
      <c r="P516" s="16">
        <f t="shared" si="26"/>
        <v>29.393000000000001</v>
      </c>
    </row>
    <row r="517" spans="1:16" x14ac:dyDescent="0.2">
      <c r="A517" s="5" t="s">
        <v>18</v>
      </c>
      <c r="B517" s="5" t="s">
        <v>5</v>
      </c>
      <c r="C517" s="5" t="s">
        <v>19</v>
      </c>
      <c r="D517" s="5" t="s">
        <v>7</v>
      </c>
      <c r="E517" s="15">
        <v>45</v>
      </c>
      <c r="F517" s="16">
        <v>48.4</v>
      </c>
      <c r="G517" s="14" t="s">
        <v>11</v>
      </c>
      <c r="H517" s="14" t="s">
        <v>11</v>
      </c>
      <c r="I517" s="14">
        <v>0.14000000000000001</v>
      </c>
      <c r="J517" s="17">
        <v>4</v>
      </c>
      <c r="K517" s="5" t="s">
        <v>12</v>
      </c>
      <c r="L517" s="17" t="str">
        <f>VLOOKUP(I517,Güteklasse!$B$4:$C$8,2)</f>
        <v>A</v>
      </c>
      <c r="M517" s="5" t="str">
        <f>VLOOKUP(K517,Händleradressen!$B$3:$E$6,4,0)</f>
        <v>Hamburg</v>
      </c>
      <c r="N517" s="16">
        <f t="shared" si="24"/>
        <v>2178</v>
      </c>
      <c r="O517" s="16">
        <f t="shared" si="25"/>
        <v>413.82</v>
      </c>
      <c r="P517" s="16">
        <f t="shared" si="26"/>
        <v>2591.8200000000002</v>
      </c>
    </row>
    <row r="518" spans="1:16" x14ac:dyDescent="0.2">
      <c r="A518" s="5" t="s">
        <v>18</v>
      </c>
      <c r="B518" s="5" t="s">
        <v>15</v>
      </c>
      <c r="C518" s="5" t="s">
        <v>16</v>
      </c>
      <c r="D518" s="5" t="s">
        <v>3</v>
      </c>
      <c r="E518" s="15">
        <v>117</v>
      </c>
      <c r="F518" s="16">
        <v>0.43</v>
      </c>
      <c r="G518" s="14" t="s">
        <v>11</v>
      </c>
      <c r="I518" s="14">
        <v>0.4</v>
      </c>
      <c r="J518" s="17">
        <v>5</v>
      </c>
      <c r="K518" s="5" t="s">
        <v>4</v>
      </c>
      <c r="L518" s="17" t="str">
        <f>VLOOKUP(I518,Güteklasse!$B$4:$C$8,2)</f>
        <v>B</v>
      </c>
      <c r="M518" s="5" t="str">
        <f>VLOOKUP(K518,Händleradressen!$B$3:$E$6,4,0)</f>
        <v>Köln</v>
      </c>
      <c r="N518" s="16">
        <f t="shared" si="24"/>
        <v>50.31</v>
      </c>
      <c r="O518" s="16">
        <f t="shared" si="25"/>
        <v>9.5589000000000013</v>
      </c>
      <c r="P518" s="16">
        <f t="shared" si="26"/>
        <v>59.868900000000004</v>
      </c>
    </row>
    <row r="519" spans="1:16" x14ac:dyDescent="0.2">
      <c r="A519" s="5" t="s">
        <v>18</v>
      </c>
      <c r="B519" s="5" t="s">
        <v>9</v>
      </c>
      <c r="C519" s="5" t="s">
        <v>10</v>
      </c>
      <c r="D519" s="5" t="s">
        <v>7</v>
      </c>
      <c r="E519" s="15">
        <v>39</v>
      </c>
      <c r="F519" s="16">
        <v>48.58</v>
      </c>
      <c r="G519" s="14" t="s">
        <v>11</v>
      </c>
      <c r="I519" s="14">
        <v>0.2</v>
      </c>
      <c r="J519" s="17">
        <v>4</v>
      </c>
      <c r="K519" s="5" t="s">
        <v>12</v>
      </c>
      <c r="L519" s="17" t="str">
        <f>VLOOKUP(I519,Güteklasse!$B$4:$C$8,2)</f>
        <v>A</v>
      </c>
      <c r="M519" s="5" t="str">
        <f>VLOOKUP(K519,Händleradressen!$B$3:$E$6,4,0)</f>
        <v>Hamburg</v>
      </c>
      <c r="N519" s="16">
        <f t="shared" si="24"/>
        <v>1894.62</v>
      </c>
      <c r="O519" s="16">
        <f t="shared" si="25"/>
        <v>359.9778</v>
      </c>
      <c r="P519" s="16">
        <f t="shared" si="26"/>
        <v>2254.5978</v>
      </c>
    </row>
    <row r="520" spans="1:16" x14ac:dyDescent="0.2">
      <c r="A520" s="5" t="s">
        <v>18</v>
      </c>
      <c r="B520" s="5" t="s">
        <v>9</v>
      </c>
      <c r="C520" s="5" t="s">
        <v>10</v>
      </c>
      <c r="D520" s="5" t="s">
        <v>3</v>
      </c>
      <c r="E520" s="15">
        <v>412</v>
      </c>
      <c r="F520" s="16">
        <v>0.75</v>
      </c>
      <c r="G520" s="14" t="s">
        <v>11</v>
      </c>
      <c r="I520" s="14">
        <v>0.49</v>
      </c>
      <c r="J520" s="17">
        <v>3</v>
      </c>
      <c r="K520" s="5" t="s">
        <v>4</v>
      </c>
      <c r="L520" s="17" t="str">
        <f>VLOOKUP(I520,Güteklasse!$B$4:$C$8,2)</f>
        <v>C</v>
      </c>
      <c r="M520" s="5" t="str">
        <f>VLOOKUP(K520,Händleradressen!$B$3:$E$6,4,0)</f>
        <v>Köln</v>
      </c>
      <c r="N520" s="16">
        <f t="shared" si="24"/>
        <v>309</v>
      </c>
      <c r="O520" s="16">
        <f t="shared" si="25"/>
        <v>58.71</v>
      </c>
      <c r="P520" s="16">
        <f t="shared" si="26"/>
        <v>367.71</v>
      </c>
    </row>
    <row r="521" spans="1:16" x14ac:dyDescent="0.2">
      <c r="A521" s="5" t="s">
        <v>18</v>
      </c>
      <c r="B521" s="5" t="s">
        <v>5</v>
      </c>
      <c r="C521" s="5" t="s">
        <v>13</v>
      </c>
      <c r="D521" s="5" t="s">
        <v>7</v>
      </c>
      <c r="E521" s="15">
        <v>22</v>
      </c>
      <c r="F521" s="16">
        <v>52.2</v>
      </c>
      <c r="G521" s="14" t="s">
        <v>11</v>
      </c>
      <c r="I521" s="14">
        <v>0.24</v>
      </c>
      <c r="J521" s="17">
        <v>2</v>
      </c>
      <c r="K521" s="5" t="s">
        <v>8</v>
      </c>
      <c r="L521" s="17" t="str">
        <f>VLOOKUP(I521,Güteklasse!$B$4:$C$8,2)</f>
        <v>A</v>
      </c>
      <c r="M521" s="5" t="str">
        <f>VLOOKUP(K521,Händleradressen!$B$3:$E$6,4,0)</f>
        <v>Düsseldorf</v>
      </c>
      <c r="N521" s="16">
        <f t="shared" si="24"/>
        <v>1148.4000000000001</v>
      </c>
      <c r="O521" s="16">
        <f t="shared" si="25"/>
        <v>218.19600000000003</v>
      </c>
      <c r="P521" s="16">
        <f t="shared" si="26"/>
        <v>1366.596</v>
      </c>
    </row>
    <row r="522" spans="1:16" x14ac:dyDescent="0.2">
      <c r="A522" s="5" t="s">
        <v>18</v>
      </c>
      <c r="B522" s="5" t="s">
        <v>1</v>
      </c>
      <c r="C522" s="5" t="s">
        <v>13</v>
      </c>
      <c r="D522" s="5" t="s">
        <v>3</v>
      </c>
      <c r="E522" s="15">
        <v>507</v>
      </c>
      <c r="F522" s="16">
        <v>0.17</v>
      </c>
      <c r="G522" s="14" t="s">
        <v>11</v>
      </c>
      <c r="I522" s="14">
        <v>0.11</v>
      </c>
      <c r="J522" s="17">
        <v>4</v>
      </c>
      <c r="K522" s="5" t="s">
        <v>12</v>
      </c>
      <c r="L522" s="17" t="str">
        <f>VLOOKUP(I522,Güteklasse!$B$4:$C$8,2)</f>
        <v>A</v>
      </c>
      <c r="M522" s="5" t="str">
        <f>VLOOKUP(K522,Händleradressen!$B$3:$E$6,4,0)</f>
        <v>Hamburg</v>
      </c>
      <c r="N522" s="16">
        <f t="shared" si="24"/>
        <v>86.190000000000012</v>
      </c>
      <c r="O522" s="16">
        <f t="shared" si="25"/>
        <v>16.376100000000001</v>
      </c>
      <c r="P522" s="16">
        <f t="shared" si="26"/>
        <v>102.56610000000001</v>
      </c>
    </row>
    <row r="523" spans="1:16" x14ac:dyDescent="0.2">
      <c r="A523" s="5" t="s">
        <v>18</v>
      </c>
      <c r="B523" s="5" t="s">
        <v>9</v>
      </c>
      <c r="C523" s="5" t="s">
        <v>19</v>
      </c>
      <c r="D523" s="5" t="s">
        <v>7</v>
      </c>
      <c r="E523" s="15">
        <v>14</v>
      </c>
      <c r="F523" s="16">
        <v>45.87</v>
      </c>
      <c r="G523" s="14" t="s">
        <v>11</v>
      </c>
      <c r="H523" s="14" t="s">
        <v>11</v>
      </c>
      <c r="I523" s="14">
        <v>0.33</v>
      </c>
      <c r="J523" s="17">
        <v>3</v>
      </c>
      <c r="K523" s="5" t="s">
        <v>4</v>
      </c>
      <c r="L523" s="17" t="str">
        <f>VLOOKUP(I523,Güteklasse!$B$4:$C$8,2)</f>
        <v>A</v>
      </c>
      <c r="M523" s="5" t="str">
        <f>VLOOKUP(K523,Händleradressen!$B$3:$E$6,4,0)</f>
        <v>Köln</v>
      </c>
      <c r="N523" s="16">
        <f t="shared" si="24"/>
        <v>642.17999999999995</v>
      </c>
      <c r="O523" s="16">
        <f t="shared" si="25"/>
        <v>122.01419999999999</v>
      </c>
      <c r="P523" s="16">
        <f t="shared" si="26"/>
        <v>764.19419999999991</v>
      </c>
    </row>
    <row r="524" spans="1:16" x14ac:dyDescent="0.2">
      <c r="A524" s="5" t="s">
        <v>18</v>
      </c>
      <c r="B524" s="5" t="s">
        <v>1</v>
      </c>
      <c r="C524" s="5" t="s">
        <v>10</v>
      </c>
      <c r="D524" s="5" t="s">
        <v>3</v>
      </c>
      <c r="E524" s="15">
        <v>979</v>
      </c>
      <c r="F524" s="16">
        <v>0.28000000000000003</v>
      </c>
      <c r="I524" s="14">
        <v>0.56999999999999995</v>
      </c>
      <c r="J524" s="17">
        <v>1</v>
      </c>
      <c r="K524" s="5" t="s">
        <v>14</v>
      </c>
      <c r="L524" s="17" t="str">
        <f>VLOOKUP(I524,Güteklasse!$B$4:$C$8,2)</f>
        <v>C</v>
      </c>
      <c r="M524" s="5" t="str">
        <f>VLOOKUP(K524,Händleradressen!$B$3:$E$6,4,0)</f>
        <v>München</v>
      </c>
      <c r="N524" s="16">
        <f t="shared" si="24"/>
        <v>274.12</v>
      </c>
      <c r="O524" s="16">
        <f t="shared" si="25"/>
        <v>52.082799999999999</v>
      </c>
      <c r="P524" s="16">
        <f t="shared" si="26"/>
        <v>326.20280000000002</v>
      </c>
    </row>
    <row r="525" spans="1:16" x14ac:dyDescent="0.2">
      <c r="A525" s="5" t="s">
        <v>18</v>
      </c>
      <c r="B525" s="5" t="s">
        <v>15</v>
      </c>
      <c r="C525" s="5" t="s">
        <v>13</v>
      </c>
      <c r="D525" s="5" t="s">
        <v>7</v>
      </c>
      <c r="E525" s="15">
        <v>31</v>
      </c>
      <c r="F525" s="16">
        <v>48.07</v>
      </c>
      <c r="G525" s="14" t="s">
        <v>11</v>
      </c>
      <c r="H525" s="14" t="s">
        <v>11</v>
      </c>
      <c r="I525" s="14">
        <v>0.87</v>
      </c>
      <c r="J525" s="17">
        <v>3</v>
      </c>
      <c r="K525" s="5" t="s">
        <v>14</v>
      </c>
      <c r="L525" s="17" t="str">
        <f>VLOOKUP(I525,Güteklasse!$B$4:$C$8,2)</f>
        <v>D</v>
      </c>
      <c r="M525" s="5" t="str">
        <f>VLOOKUP(K525,Händleradressen!$B$3:$E$6,4,0)</f>
        <v>München</v>
      </c>
      <c r="N525" s="16">
        <f t="shared" si="24"/>
        <v>1490.17</v>
      </c>
      <c r="O525" s="16">
        <f t="shared" si="25"/>
        <v>283.13230000000004</v>
      </c>
      <c r="P525" s="16">
        <f t="shared" si="26"/>
        <v>1773.3023000000001</v>
      </c>
    </row>
    <row r="526" spans="1:16" x14ac:dyDescent="0.2">
      <c r="A526" s="5" t="s">
        <v>18</v>
      </c>
      <c r="B526" s="5" t="s">
        <v>9</v>
      </c>
      <c r="C526" s="5" t="s">
        <v>13</v>
      </c>
      <c r="D526" s="5" t="s">
        <v>3</v>
      </c>
      <c r="E526" s="15">
        <v>852</v>
      </c>
      <c r="F526" s="16">
        <v>0.32</v>
      </c>
      <c r="I526" s="14">
        <v>0.84</v>
      </c>
      <c r="J526" s="17">
        <v>2</v>
      </c>
      <c r="K526" s="5" t="s">
        <v>12</v>
      </c>
      <c r="L526" s="17" t="str">
        <f>VLOOKUP(I526,Güteklasse!$B$4:$C$8,2)</f>
        <v>D</v>
      </c>
      <c r="M526" s="5" t="str">
        <f>VLOOKUP(K526,Händleradressen!$B$3:$E$6,4,0)</f>
        <v>Hamburg</v>
      </c>
      <c r="N526" s="16">
        <f t="shared" si="24"/>
        <v>272.64</v>
      </c>
      <c r="O526" s="16">
        <f t="shared" si="25"/>
        <v>51.801600000000001</v>
      </c>
      <c r="P526" s="16">
        <f t="shared" si="26"/>
        <v>324.44159999999999</v>
      </c>
    </row>
    <row r="527" spans="1:16" x14ac:dyDescent="0.2">
      <c r="A527" s="5" t="s">
        <v>18</v>
      </c>
      <c r="B527" s="5" t="s">
        <v>9</v>
      </c>
      <c r="C527" s="5" t="s">
        <v>2</v>
      </c>
      <c r="D527" s="5" t="s">
        <v>7</v>
      </c>
      <c r="E527" s="15">
        <v>40</v>
      </c>
      <c r="F527" s="16">
        <v>46.74</v>
      </c>
      <c r="G527" s="14" t="s">
        <v>11</v>
      </c>
      <c r="I527" s="14">
        <v>0.54</v>
      </c>
      <c r="J527" s="17">
        <v>4</v>
      </c>
      <c r="K527" s="5" t="s">
        <v>4</v>
      </c>
      <c r="L527" s="17" t="str">
        <f>VLOOKUP(I527,Güteklasse!$B$4:$C$8,2)</f>
        <v>C</v>
      </c>
      <c r="M527" s="5" t="str">
        <f>VLOOKUP(K527,Händleradressen!$B$3:$E$6,4,0)</f>
        <v>Köln</v>
      </c>
      <c r="N527" s="16">
        <f t="shared" si="24"/>
        <v>1869.6000000000001</v>
      </c>
      <c r="O527" s="16">
        <f t="shared" si="25"/>
        <v>355.22400000000005</v>
      </c>
      <c r="P527" s="16">
        <f t="shared" si="26"/>
        <v>2224.8240000000001</v>
      </c>
    </row>
    <row r="528" spans="1:16" x14ac:dyDescent="0.2">
      <c r="A528" s="5" t="s">
        <v>18</v>
      </c>
      <c r="B528" s="5" t="s">
        <v>5</v>
      </c>
      <c r="C528" s="5" t="s">
        <v>6</v>
      </c>
      <c r="D528" s="5" t="s">
        <v>3</v>
      </c>
      <c r="E528" s="15">
        <v>300</v>
      </c>
      <c r="F528" s="16">
        <v>7.0000000000000007E-2</v>
      </c>
      <c r="G528" s="14" t="s">
        <v>11</v>
      </c>
      <c r="I528" s="14">
        <v>7.0000000000000007E-2</v>
      </c>
      <c r="J528" s="17">
        <v>2</v>
      </c>
      <c r="K528" s="5" t="s">
        <v>4</v>
      </c>
      <c r="L528" s="17" t="str">
        <f>VLOOKUP(I528,Güteklasse!$B$4:$C$8,2)</f>
        <v>A</v>
      </c>
      <c r="M528" s="5" t="str">
        <f>VLOOKUP(K528,Händleradressen!$B$3:$E$6,4,0)</f>
        <v>Köln</v>
      </c>
      <c r="N528" s="16">
        <f t="shared" si="24"/>
        <v>21.000000000000004</v>
      </c>
      <c r="O528" s="16">
        <f t="shared" si="25"/>
        <v>3.9900000000000007</v>
      </c>
      <c r="P528" s="16">
        <f t="shared" si="26"/>
        <v>24.990000000000006</v>
      </c>
    </row>
    <row r="529" spans="1:16" x14ac:dyDescent="0.2">
      <c r="A529" s="5" t="s">
        <v>18</v>
      </c>
      <c r="B529" s="5" t="s">
        <v>1</v>
      </c>
      <c r="C529" s="5" t="s">
        <v>10</v>
      </c>
      <c r="D529" s="5" t="s">
        <v>7</v>
      </c>
      <c r="E529" s="15">
        <v>25</v>
      </c>
      <c r="F529" s="16">
        <v>49.53</v>
      </c>
      <c r="G529" s="14" t="s">
        <v>11</v>
      </c>
      <c r="H529" s="14" t="s">
        <v>11</v>
      </c>
      <c r="I529" s="14">
        <v>0.27</v>
      </c>
      <c r="J529" s="17">
        <v>1</v>
      </c>
      <c r="K529" s="5" t="s">
        <v>8</v>
      </c>
      <c r="L529" s="17" t="str">
        <f>VLOOKUP(I529,Güteklasse!$B$4:$C$8,2)</f>
        <v>A</v>
      </c>
      <c r="M529" s="5" t="str">
        <f>VLOOKUP(K529,Händleradressen!$B$3:$E$6,4,0)</f>
        <v>Düsseldorf</v>
      </c>
      <c r="N529" s="16">
        <f t="shared" si="24"/>
        <v>1238.25</v>
      </c>
      <c r="O529" s="16">
        <f t="shared" si="25"/>
        <v>235.26750000000001</v>
      </c>
      <c r="P529" s="16">
        <f t="shared" si="26"/>
        <v>1473.5174999999999</v>
      </c>
    </row>
    <row r="530" spans="1:16" x14ac:dyDescent="0.2">
      <c r="A530" s="5" t="s">
        <v>18</v>
      </c>
      <c r="B530" s="5" t="s">
        <v>5</v>
      </c>
      <c r="C530" s="5" t="s">
        <v>16</v>
      </c>
      <c r="D530" s="5" t="s">
        <v>3</v>
      </c>
      <c r="E530" s="15">
        <v>598</v>
      </c>
      <c r="F530" s="16">
        <v>0.03</v>
      </c>
      <c r="G530" s="14" t="s">
        <v>11</v>
      </c>
      <c r="I530" s="14">
        <v>0.2</v>
      </c>
      <c r="J530" s="17">
        <v>4</v>
      </c>
      <c r="K530" s="5" t="s">
        <v>8</v>
      </c>
      <c r="L530" s="17" t="str">
        <f>VLOOKUP(I530,Güteklasse!$B$4:$C$8,2)</f>
        <v>A</v>
      </c>
      <c r="M530" s="5" t="str">
        <f>VLOOKUP(K530,Händleradressen!$B$3:$E$6,4,0)</f>
        <v>Düsseldorf</v>
      </c>
      <c r="N530" s="16">
        <f t="shared" si="24"/>
        <v>17.939999999999998</v>
      </c>
      <c r="O530" s="16">
        <f t="shared" si="25"/>
        <v>3.4085999999999994</v>
      </c>
      <c r="P530" s="16">
        <f t="shared" si="26"/>
        <v>21.348599999999998</v>
      </c>
    </row>
    <row r="531" spans="1:16" x14ac:dyDescent="0.2">
      <c r="A531" s="5" t="s">
        <v>18</v>
      </c>
      <c r="B531" s="5" t="s">
        <v>15</v>
      </c>
      <c r="C531" s="5" t="s">
        <v>2</v>
      </c>
      <c r="D531" s="5" t="s">
        <v>7</v>
      </c>
      <c r="E531" s="15">
        <v>16</v>
      </c>
      <c r="F531" s="16">
        <v>46.36</v>
      </c>
      <c r="G531" s="14" t="s">
        <v>11</v>
      </c>
      <c r="H531" s="14" t="s">
        <v>11</v>
      </c>
      <c r="I531" s="14">
        <v>1</v>
      </c>
      <c r="J531" s="17">
        <v>5</v>
      </c>
      <c r="K531" s="5" t="s">
        <v>14</v>
      </c>
      <c r="L531" s="17" t="str">
        <f>VLOOKUP(I531,Güteklasse!$B$4:$C$8,2)</f>
        <v>E</v>
      </c>
      <c r="M531" s="5" t="str">
        <f>VLOOKUP(K531,Händleradressen!$B$3:$E$6,4,0)</f>
        <v>München</v>
      </c>
      <c r="N531" s="16">
        <f t="shared" si="24"/>
        <v>741.76</v>
      </c>
      <c r="O531" s="16">
        <f t="shared" si="25"/>
        <v>140.93440000000001</v>
      </c>
      <c r="P531" s="16">
        <f t="shared" si="26"/>
        <v>882.69439999999997</v>
      </c>
    </row>
    <row r="532" spans="1:16" x14ac:dyDescent="0.2">
      <c r="A532" s="5" t="s">
        <v>18</v>
      </c>
      <c r="B532" s="5" t="s">
        <v>9</v>
      </c>
      <c r="C532" s="5" t="s">
        <v>6</v>
      </c>
      <c r="D532" s="5" t="s">
        <v>3</v>
      </c>
      <c r="E532" s="15">
        <v>327</v>
      </c>
      <c r="F532" s="16">
        <v>0.76</v>
      </c>
      <c r="I532" s="14">
        <v>0.27</v>
      </c>
      <c r="J532" s="17">
        <v>4</v>
      </c>
      <c r="K532" s="5" t="s">
        <v>12</v>
      </c>
      <c r="L532" s="17" t="str">
        <f>VLOOKUP(I532,Güteklasse!$B$4:$C$8,2)</f>
        <v>A</v>
      </c>
      <c r="M532" s="5" t="str">
        <f>VLOOKUP(K532,Händleradressen!$B$3:$E$6,4,0)</f>
        <v>Hamburg</v>
      </c>
      <c r="N532" s="16">
        <f t="shared" si="24"/>
        <v>248.52</v>
      </c>
      <c r="O532" s="16">
        <f t="shared" si="25"/>
        <v>47.218800000000002</v>
      </c>
      <c r="P532" s="16">
        <f t="shared" si="26"/>
        <v>295.73880000000003</v>
      </c>
    </row>
    <row r="533" spans="1:16" x14ac:dyDescent="0.2">
      <c r="A533" s="5" t="s">
        <v>18</v>
      </c>
      <c r="B533" s="5" t="s">
        <v>1</v>
      </c>
      <c r="C533" s="5" t="s">
        <v>10</v>
      </c>
      <c r="D533" s="5" t="s">
        <v>7</v>
      </c>
      <c r="E533" s="15">
        <v>31</v>
      </c>
      <c r="F533" s="16">
        <v>54.64</v>
      </c>
      <c r="I533" s="14">
        <v>0.14000000000000001</v>
      </c>
      <c r="J533" s="17">
        <v>3</v>
      </c>
      <c r="K533" s="5" t="s">
        <v>12</v>
      </c>
      <c r="L533" s="17" t="str">
        <f>VLOOKUP(I533,Güteklasse!$B$4:$C$8,2)</f>
        <v>A</v>
      </c>
      <c r="M533" s="5" t="str">
        <f>VLOOKUP(K533,Händleradressen!$B$3:$E$6,4,0)</f>
        <v>Hamburg</v>
      </c>
      <c r="N533" s="16">
        <f t="shared" si="24"/>
        <v>1693.84</v>
      </c>
      <c r="O533" s="16">
        <f t="shared" si="25"/>
        <v>321.82959999999997</v>
      </c>
      <c r="P533" s="16">
        <f t="shared" si="26"/>
        <v>2015.6695999999999</v>
      </c>
    </row>
    <row r="534" spans="1:16" x14ac:dyDescent="0.2">
      <c r="A534" s="5" t="s">
        <v>18</v>
      </c>
      <c r="B534" s="5" t="s">
        <v>9</v>
      </c>
      <c r="C534" s="5" t="s">
        <v>13</v>
      </c>
      <c r="D534" s="5" t="s">
        <v>3</v>
      </c>
      <c r="E534" s="15">
        <v>828</v>
      </c>
      <c r="F534" s="16">
        <v>0.55000000000000004</v>
      </c>
      <c r="G534" s="14" t="s">
        <v>11</v>
      </c>
      <c r="I534" s="14">
        <v>0.4</v>
      </c>
      <c r="J534" s="17">
        <v>2</v>
      </c>
      <c r="K534" s="5" t="s">
        <v>8</v>
      </c>
      <c r="L534" s="17" t="str">
        <f>VLOOKUP(I534,Güteklasse!$B$4:$C$8,2)</f>
        <v>B</v>
      </c>
      <c r="M534" s="5" t="str">
        <f>VLOOKUP(K534,Händleradressen!$B$3:$E$6,4,0)</f>
        <v>Düsseldorf</v>
      </c>
      <c r="N534" s="16">
        <f t="shared" si="24"/>
        <v>455.40000000000003</v>
      </c>
      <c r="O534" s="16">
        <f t="shared" si="25"/>
        <v>86.52600000000001</v>
      </c>
      <c r="P534" s="16">
        <f t="shared" si="26"/>
        <v>541.92600000000004</v>
      </c>
    </row>
    <row r="535" spans="1:16" x14ac:dyDescent="0.2">
      <c r="A535" s="5" t="s">
        <v>18</v>
      </c>
      <c r="B535" s="5" t="s">
        <v>9</v>
      </c>
      <c r="C535" s="5" t="s">
        <v>2</v>
      </c>
      <c r="D535" s="5" t="s">
        <v>7</v>
      </c>
      <c r="E535" s="15">
        <v>30</v>
      </c>
      <c r="F535" s="16">
        <v>46.9</v>
      </c>
      <c r="G535" s="14" t="s">
        <v>11</v>
      </c>
      <c r="H535" s="14" t="s">
        <v>11</v>
      </c>
      <c r="I535" s="14">
        <v>0.19</v>
      </c>
      <c r="J535" s="17">
        <v>4</v>
      </c>
      <c r="K535" s="5" t="s">
        <v>12</v>
      </c>
      <c r="L535" s="17" t="str">
        <f>VLOOKUP(I535,Güteklasse!$B$4:$C$8,2)</f>
        <v>A</v>
      </c>
      <c r="M535" s="5" t="str">
        <f>VLOOKUP(K535,Händleradressen!$B$3:$E$6,4,0)</f>
        <v>Hamburg</v>
      </c>
      <c r="N535" s="16">
        <f t="shared" si="24"/>
        <v>1407</v>
      </c>
      <c r="O535" s="16">
        <f t="shared" si="25"/>
        <v>267.33</v>
      </c>
      <c r="P535" s="16">
        <f t="shared" si="26"/>
        <v>1674.33</v>
      </c>
    </row>
    <row r="536" spans="1:16" x14ac:dyDescent="0.2">
      <c r="A536" s="5" t="s">
        <v>18</v>
      </c>
      <c r="B536" s="5" t="s">
        <v>15</v>
      </c>
      <c r="C536" s="5" t="s">
        <v>6</v>
      </c>
      <c r="D536" s="5" t="s">
        <v>3</v>
      </c>
      <c r="E536" s="15">
        <v>902</v>
      </c>
      <c r="F536" s="16">
        <v>0.32</v>
      </c>
      <c r="G536" s="14" t="s">
        <v>11</v>
      </c>
      <c r="I536" s="14">
        <v>0.56999999999999995</v>
      </c>
      <c r="J536" s="17">
        <v>3</v>
      </c>
      <c r="K536" s="5" t="s">
        <v>4</v>
      </c>
      <c r="L536" s="17" t="str">
        <f>VLOOKUP(I536,Güteklasse!$B$4:$C$8,2)</f>
        <v>C</v>
      </c>
      <c r="M536" s="5" t="str">
        <f>VLOOKUP(K536,Händleradressen!$B$3:$E$6,4,0)</f>
        <v>Köln</v>
      </c>
      <c r="N536" s="16">
        <f t="shared" si="24"/>
        <v>288.64</v>
      </c>
      <c r="O536" s="16">
        <f t="shared" si="25"/>
        <v>54.8416</v>
      </c>
      <c r="P536" s="16">
        <f t="shared" si="26"/>
        <v>343.48159999999996</v>
      </c>
    </row>
    <row r="537" spans="1:16" x14ac:dyDescent="0.2">
      <c r="A537" s="5" t="s">
        <v>18</v>
      </c>
      <c r="B537" s="5" t="s">
        <v>5</v>
      </c>
      <c r="C537" s="5" t="s">
        <v>16</v>
      </c>
      <c r="D537" s="5" t="s">
        <v>7</v>
      </c>
      <c r="E537" s="15">
        <v>30</v>
      </c>
      <c r="F537" s="16">
        <v>50.97</v>
      </c>
      <c r="I537" s="14">
        <v>0.88</v>
      </c>
      <c r="J537" s="17">
        <v>1</v>
      </c>
      <c r="K537" s="5" t="s">
        <v>8</v>
      </c>
      <c r="L537" s="17" t="str">
        <f>VLOOKUP(I537,Güteklasse!$B$4:$C$8,2)</f>
        <v>D</v>
      </c>
      <c r="M537" s="5" t="str">
        <f>VLOOKUP(K537,Händleradressen!$B$3:$E$6,4,0)</f>
        <v>Düsseldorf</v>
      </c>
      <c r="N537" s="16">
        <f t="shared" si="24"/>
        <v>1529.1</v>
      </c>
      <c r="O537" s="16">
        <f t="shared" si="25"/>
        <v>290.529</v>
      </c>
      <c r="P537" s="16">
        <f t="shared" si="26"/>
        <v>1819.6289999999999</v>
      </c>
    </row>
    <row r="538" spans="1:16" x14ac:dyDescent="0.2">
      <c r="A538" s="5" t="s">
        <v>18</v>
      </c>
      <c r="B538" s="5" t="s">
        <v>9</v>
      </c>
      <c r="C538" s="5" t="s">
        <v>13</v>
      </c>
      <c r="D538" s="5" t="s">
        <v>3</v>
      </c>
      <c r="E538" s="15">
        <v>767</v>
      </c>
      <c r="F538" s="16">
        <v>0.71</v>
      </c>
      <c r="G538" s="14" t="s">
        <v>11</v>
      </c>
      <c r="I538" s="14">
        <v>0.59</v>
      </c>
      <c r="J538" s="17">
        <v>3</v>
      </c>
      <c r="K538" s="5" t="s">
        <v>8</v>
      </c>
      <c r="L538" s="17" t="str">
        <f>VLOOKUP(I538,Güteklasse!$B$4:$C$8,2)</f>
        <v>D</v>
      </c>
      <c r="M538" s="5" t="str">
        <f>VLOOKUP(K538,Händleradressen!$B$3:$E$6,4,0)</f>
        <v>Düsseldorf</v>
      </c>
      <c r="N538" s="16">
        <f t="shared" si="24"/>
        <v>544.56999999999994</v>
      </c>
      <c r="O538" s="16">
        <f t="shared" si="25"/>
        <v>103.46829999999999</v>
      </c>
      <c r="P538" s="16">
        <f t="shared" si="26"/>
        <v>648.03829999999994</v>
      </c>
    </row>
    <row r="539" spans="1:16" x14ac:dyDescent="0.2">
      <c r="A539" s="5" t="s">
        <v>18</v>
      </c>
      <c r="B539" s="5" t="s">
        <v>9</v>
      </c>
      <c r="C539" s="5" t="s">
        <v>2</v>
      </c>
      <c r="D539" s="5" t="s">
        <v>7</v>
      </c>
      <c r="E539" s="15">
        <v>34</v>
      </c>
      <c r="F539" s="16">
        <v>52.6</v>
      </c>
      <c r="H539" s="14" t="s">
        <v>11</v>
      </c>
      <c r="I539" s="14">
        <v>0.71</v>
      </c>
      <c r="J539" s="17">
        <v>2</v>
      </c>
      <c r="K539" s="5" t="s">
        <v>4</v>
      </c>
      <c r="L539" s="17" t="str">
        <f>VLOOKUP(I539,Güteklasse!$B$4:$C$8,2)</f>
        <v>D</v>
      </c>
      <c r="M539" s="5" t="str">
        <f>VLOOKUP(K539,Händleradressen!$B$3:$E$6,4,0)</f>
        <v>Köln</v>
      </c>
      <c r="N539" s="16">
        <f t="shared" si="24"/>
        <v>1788.4</v>
      </c>
      <c r="O539" s="16">
        <f t="shared" si="25"/>
        <v>339.79600000000005</v>
      </c>
      <c r="P539" s="16">
        <f t="shared" si="26"/>
        <v>2128.1959999999999</v>
      </c>
    </row>
    <row r="540" spans="1:16" x14ac:dyDescent="0.2">
      <c r="A540" s="5" t="s">
        <v>18</v>
      </c>
      <c r="B540" s="5" t="s">
        <v>15</v>
      </c>
      <c r="C540" s="5" t="s">
        <v>6</v>
      </c>
      <c r="D540" s="5" t="s">
        <v>3</v>
      </c>
      <c r="E540" s="15">
        <v>258</v>
      </c>
      <c r="F540" s="16">
        <v>0.55000000000000004</v>
      </c>
      <c r="G540" s="14" t="s">
        <v>11</v>
      </c>
      <c r="I540" s="14">
        <v>0.97</v>
      </c>
      <c r="J540" s="17">
        <v>4</v>
      </c>
      <c r="K540" s="5" t="s">
        <v>12</v>
      </c>
      <c r="L540" s="17" t="str">
        <f>VLOOKUP(I540,Güteklasse!$B$4:$C$8,2)</f>
        <v>E</v>
      </c>
      <c r="M540" s="5" t="str">
        <f>VLOOKUP(K540,Händleradressen!$B$3:$E$6,4,0)</f>
        <v>Hamburg</v>
      </c>
      <c r="N540" s="16">
        <f t="shared" si="24"/>
        <v>141.9</v>
      </c>
      <c r="O540" s="16">
        <f t="shared" si="25"/>
        <v>26.961000000000002</v>
      </c>
      <c r="P540" s="16">
        <f t="shared" si="26"/>
        <v>168.86100000000002</v>
      </c>
    </row>
    <row r="541" spans="1:16" x14ac:dyDescent="0.2">
      <c r="A541" s="5" t="s">
        <v>18</v>
      </c>
      <c r="B541" s="5" t="s">
        <v>5</v>
      </c>
      <c r="C541" s="5" t="s">
        <v>16</v>
      </c>
      <c r="D541" s="5" t="s">
        <v>7</v>
      </c>
      <c r="E541" s="15">
        <v>25</v>
      </c>
      <c r="F541" s="16">
        <v>50.65</v>
      </c>
      <c r="G541" s="14" t="s">
        <v>11</v>
      </c>
      <c r="H541" s="14" t="s">
        <v>11</v>
      </c>
      <c r="I541" s="14">
        <v>0.99</v>
      </c>
      <c r="J541" s="17">
        <v>2</v>
      </c>
      <c r="K541" s="5" t="s">
        <v>14</v>
      </c>
      <c r="L541" s="17" t="str">
        <f>VLOOKUP(I541,Güteklasse!$B$4:$C$8,2)</f>
        <v>E</v>
      </c>
      <c r="M541" s="5" t="str">
        <f>VLOOKUP(K541,Händleradressen!$B$3:$E$6,4,0)</f>
        <v>München</v>
      </c>
      <c r="N541" s="16">
        <f t="shared" si="24"/>
        <v>1266.25</v>
      </c>
      <c r="O541" s="16">
        <f t="shared" si="25"/>
        <v>240.58750000000001</v>
      </c>
      <c r="P541" s="16">
        <f t="shared" si="26"/>
        <v>1506.8375000000001</v>
      </c>
    </row>
    <row r="542" spans="1:16" x14ac:dyDescent="0.2">
      <c r="A542" s="5" t="s">
        <v>18</v>
      </c>
      <c r="B542" s="5" t="s">
        <v>15</v>
      </c>
      <c r="C542" s="5" t="s">
        <v>13</v>
      </c>
      <c r="D542" s="5" t="s">
        <v>3</v>
      </c>
      <c r="E542" s="15">
        <v>282</v>
      </c>
      <c r="F542" s="16">
        <v>0.42</v>
      </c>
      <c r="G542" s="14" t="s">
        <v>11</v>
      </c>
      <c r="I542" s="14">
        <v>0.52</v>
      </c>
      <c r="J542" s="17">
        <v>1</v>
      </c>
      <c r="K542" s="5" t="s">
        <v>14</v>
      </c>
      <c r="L542" s="17" t="str">
        <f>VLOOKUP(I542,Güteklasse!$B$4:$C$8,2)</f>
        <v>C</v>
      </c>
      <c r="M542" s="5" t="str">
        <f>VLOOKUP(K542,Händleradressen!$B$3:$E$6,4,0)</f>
        <v>München</v>
      </c>
      <c r="N542" s="16">
        <f t="shared" si="24"/>
        <v>118.44</v>
      </c>
      <c r="O542" s="16">
        <f t="shared" si="25"/>
        <v>22.503599999999999</v>
      </c>
      <c r="P542" s="16">
        <f t="shared" si="26"/>
        <v>140.9436</v>
      </c>
    </row>
    <row r="543" spans="1:16" x14ac:dyDescent="0.2">
      <c r="A543" s="5" t="s">
        <v>18</v>
      </c>
      <c r="B543" s="5" t="s">
        <v>9</v>
      </c>
      <c r="C543" s="5" t="s">
        <v>10</v>
      </c>
      <c r="D543" s="5" t="s">
        <v>7</v>
      </c>
      <c r="E543" s="15">
        <v>18</v>
      </c>
      <c r="F543" s="16">
        <v>54.72</v>
      </c>
      <c r="G543" s="14" t="s">
        <v>11</v>
      </c>
      <c r="I543" s="14">
        <v>0.37</v>
      </c>
      <c r="J543" s="17">
        <v>4</v>
      </c>
      <c r="K543" s="5" t="s">
        <v>4</v>
      </c>
      <c r="L543" s="17" t="str">
        <f>VLOOKUP(I543,Güteklasse!$B$4:$C$8,2)</f>
        <v>B</v>
      </c>
      <c r="M543" s="5" t="str">
        <f>VLOOKUP(K543,Händleradressen!$B$3:$E$6,4,0)</f>
        <v>Köln</v>
      </c>
      <c r="N543" s="16">
        <f t="shared" si="24"/>
        <v>984.96</v>
      </c>
      <c r="O543" s="16">
        <f t="shared" si="25"/>
        <v>187.14240000000001</v>
      </c>
      <c r="P543" s="16">
        <f t="shared" si="26"/>
        <v>1172.1024</v>
      </c>
    </row>
    <row r="544" spans="1:16" x14ac:dyDescent="0.2">
      <c r="A544" s="5" t="s">
        <v>18</v>
      </c>
      <c r="B544" s="5" t="s">
        <v>1</v>
      </c>
      <c r="C544" s="5" t="s">
        <v>13</v>
      </c>
      <c r="D544" s="5" t="s">
        <v>3</v>
      </c>
      <c r="E544" s="15">
        <v>519</v>
      </c>
      <c r="F544" s="16">
        <v>0.57999999999999996</v>
      </c>
      <c r="G544" s="14" t="s">
        <v>11</v>
      </c>
      <c r="I544" s="14">
        <v>0.89</v>
      </c>
      <c r="J544" s="17">
        <v>5</v>
      </c>
      <c r="K544" s="5" t="s">
        <v>8</v>
      </c>
      <c r="L544" s="17" t="str">
        <f>VLOOKUP(I544,Güteklasse!$B$4:$C$8,2)</f>
        <v>D</v>
      </c>
      <c r="M544" s="5" t="str">
        <f>VLOOKUP(K544,Händleradressen!$B$3:$E$6,4,0)</f>
        <v>Düsseldorf</v>
      </c>
      <c r="N544" s="16">
        <f t="shared" si="24"/>
        <v>301.02</v>
      </c>
      <c r="O544" s="16">
        <f t="shared" si="25"/>
        <v>57.193799999999996</v>
      </c>
      <c r="P544" s="16">
        <f t="shared" si="26"/>
        <v>358.21379999999999</v>
      </c>
    </row>
    <row r="545" spans="1:16" x14ac:dyDescent="0.2">
      <c r="A545" s="5" t="s">
        <v>18</v>
      </c>
      <c r="B545" s="5" t="s">
        <v>5</v>
      </c>
      <c r="C545" s="5" t="s">
        <v>16</v>
      </c>
      <c r="D545" s="5" t="s">
        <v>7</v>
      </c>
      <c r="E545" s="15">
        <v>23</v>
      </c>
      <c r="F545" s="16">
        <v>45.32</v>
      </c>
      <c r="G545" s="14" t="s">
        <v>11</v>
      </c>
      <c r="I545" s="14">
        <v>0.83</v>
      </c>
      <c r="J545" s="17">
        <v>4</v>
      </c>
      <c r="K545" s="5" t="s">
        <v>12</v>
      </c>
      <c r="L545" s="17" t="str">
        <f>VLOOKUP(I545,Güteklasse!$B$4:$C$8,2)</f>
        <v>D</v>
      </c>
      <c r="M545" s="5" t="str">
        <f>VLOOKUP(K545,Händleradressen!$B$3:$E$6,4,0)</f>
        <v>Hamburg</v>
      </c>
      <c r="N545" s="16">
        <f t="shared" si="24"/>
        <v>1042.3599999999999</v>
      </c>
      <c r="O545" s="16">
        <f t="shared" si="25"/>
        <v>198.04839999999999</v>
      </c>
      <c r="P545" s="16">
        <f t="shared" si="26"/>
        <v>1240.4083999999998</v>
      </c>
    </row>
    <row r="546" spans="1:16" x14ac:dyDescent="0.2">
      <c r="A546" s="5" t="s">
        <v>18</v>
      </c>
      <c r="B546" s="5" t="s">
        <v>15</v>
      </c>
      <c r="C546" s="5" t="s">
        <v>2</v>
      </c>
      <c r="D546" s="5" t="s">
        <v>3</v>
      </c>
      <c r="E546" s="15">
        <v>378</v>
      </c>
      <c r="F546" s="16">
        <v>0.14000000000000001</v>
      </c>
      <c r="G546" s="14" t="s">
        <v>11</v>
      </c>
      <c r="I546" s="14">
        <v>0.44</v>
      </c>
      <c r="J546" s="17">
        <v>3</v>
      </c>
      <c r="K546" s="5" t="s">
        <v>14</v>
      </c>
      <c r="L546" s="17" t="str">
        <f>VLOOKUP(I546,Güteklasse!$B$4:$C$8,2)</f>
        <v>B</v>
      </c>
      <c r="M546" s="5" t="str">
        <f>VLOOKUP(K546,Händleradressen!$B$3:$E$6,4,0)</f>
        <v>München</v>
      </c>
      <c r="N546" s="16">
        <f t="shared" si="24"/>
        <v>52.92</v>
      </c>
      <c r="O546" s="16">
        <f t="shared" si="25"/>
        <v>10.0548</v>
      </c>
      <c r="P546" s="16">
        <f t="shared" si="26"/>
        <v>62.974800000000002</v>
      </c>
    </row>
    <row r="547" spans="1:16" x14ac:dyDescent="0.2">
      <c r="A547" s="5" t="s">
        <v>18</v>
      </c>
      <c r="B547" s="5" t="s">
        <v>9</v>
      </c>
      <c r="C547" s="5" t="s">
        <v>6</v>
      </c>
      <c r="D547" s="5" t="s">
        <v>7</v>
      </c>
      <c r="E547" s="15">
        <v>33</v>
      </c>
      <c r="F547" s="16">
        <v>46.53</v>
      </c>
      <c r="G547" s="14" t="s">
        <v>11</v>
      </c>
      <c r="H547" s="14" t="s">
        <v>11</v>
      </c>
      <c r="I547" s="14">
        <v>0.49</v>
      </c>
      <c r="J547" s="17">
        <v>2</v>
      </c>
      <c r="K547" s="5" t="s">
        <v>4</v>
      </c>
      <c r="L547" s="17" t="str">
        <f>VLOOKUP(I547,Güteklasse!$B$4:$C$8,2)</f>
        <v>C</v>
      </c>
      <c r="M547" s="5" t="str">
        <f>VLOOKUP(K547,Händleradressen!$B$3:$E$6,4,0)</f>
        <v>Köln</v>
      </c>
      <c r="N547" s="16">
        <f t="shared" si="24"/>
        <v>1535.49</v>
      </c>
      <c r="O547" s="16">
        <f t="shared" si="25"/>
        <v>291.74310000000003</v>
      </c>
      <c r="P547" s="16">
        <f t="shared" si="26"/>
        <v>1827.2330999999999</v>
      </c>
    </row>
    <row r="548" spans="1:16" x14ac:dyDescent="0.2">
      <c r="A548" s="5" t="s">
        <v>18</v>
      </c>
      <c r="B548" s="5" t="s">
        <v>1</v>
      </c>
      <c r="C548" s="5" t="s">
        <v>16</v>
      </c>
      <c r="D548" s="5" t="s">
        <v>3</v>
      </c>
      <c r="E548" s="15">
        <v>198</v>
      </c>
      <c r="F548" s="16">
        <v>0.38</v>
      </c>
      <c r="G548" s="14" t="s">
        <v>11</v>
      </c>
      <c r="I548" s="14">
        <v>0.12</v>
      </c>
      <c r="J548" s="17">
        <v>4</v>
      </c>
      <c r="K548" s="5" t="s">
        <v>4</v>
      </c>
      <c r="L548" s="17" t="str">
        <f>VLOOKUP(I548,Güteklasse!$B$4:$C$8,2)</f>
        <v>A</v>
      </c>
      <c r="M548" s="5" t="str">
        <f>VLOOKUP(K548,Händleradressen!$B$3:$E$6,4,0)</f>
        <v>Köln</v>
      </c>
      <c r="N548" s="16">
        <f t="shared" si="24"/>
        <v>75.239999999999995</v>
      </c>
      <c r="O548" s="16">
        <f t="shared" si="25"/>
        <v>14.295599999999999</v>
      </c>
      <c r="P548" s="16">
        <f t="shared" si="26"/>
        <v>89.535599999999988</v>
      </c>
    </row>
    <row r="549" spans="1:16" x14ac:dyDescent="0.2">
      <c r="A549" s="5" t="s">
        <v>18</v>
      </c>
      <c r="B549" s="5" t="s">
        <v>9</v>
      </c>
      <c r="C549" s="5" t="s">
        <v>13</v>
      </c>
      <c r="D549" s="5" t="s">
        <v>7</v>
      </c>
      <c r="E549" s="15">
        <v>5</v>
      </c>
      <c r="F549" s="16">
        <v>51.15</v>
      </c>
      <c r="G549" s="14" t="s">
        <v>11</v>
      </c>
      <c r="H549" s="14" t="s">
        <v>11</v>
      </c>
      <c r="I549" s="14">
        <v>0.56000000000000005</v>
      </c>
      <c r="J549" s="17">
        <v>3</v>
      </c>
      <c r="K549" s="5" t="s">
        <v>8</v>
      </c>
      <c r="L549" s="17" t="str">
        <f>VLOOKUP(I549,Güteklasse!$B$4:$C$8,2)</f>
        <v>C</v>
      </c>
      <c r="M549" s="5" t="str">
        <f>VLOOKUP(K549,Händleradressen!$B$3:$E$6,4,0)</f>
        <v>Düsseldorf</v>
      </c>
      <c r="N549" s="16">
        <f t="shared" si="24"/>
        <v>255.75</v>
      </c>
      <c r="O549" s="16">
        <f t="shared" si="25"/>
        <v>48.592500000000001</v>
      </c>
      <c r="P549" s="16">
        <f t="shared" si="26"/>
        <v>304.34249999999997</v>
      </c>
    </row>
    <row r="550" spans="1:16" x14ac:dyDescent="0.2">
      <c r="A550" s="5" t="s">
        <v>18</v>
      </c>
      <c r="B550" s="5" t="s">
        <v>15</v>
      </c>
      <c r="C550" s="5" t="s">
        <v>10</v>
      </c>
      <c r="D550" s="5" t="s">
        <v>3</v>
      </c>
      <c r="E550" s="15">
        <v>702</v>
      </c>
      <c r="F550" s="16">
        <v>0.44</v>
      </c>
      <c r="G550" s="14" t="s">
        <v>11</v>
      </c>
      <c r="I550" s="14">
        <v>0.22</v>
      </c>
      <c r="J550" s="17">
        <v>1</v>
      </c>
      <c r="K550" s="5" t="s">
        <v>8</v>
      </c>
      <c r="L550" s="17" t="str">
        <f>VLOOKUP(I550,Güteklasse!$B$4:$C$8,2)</f>
        <v>A</v>
      </c>
      <c r="M550" s="5" t="str">
        <f>VLOOKUP(K550,Händleradressen!$B$3:$E$6,4,0)</f>
        <v>Düsseldorf</v>
      </c>
      <c r="N550" s="16">
        <f t="shared" si="24"/>
        <v>308.88</v>
      </c>
      <c r="O550" s="16">
        <f t="shared" si="25"/>
        <v>58.687199999999997</v>
      </c>
      <c r="P550" s="16">
        <f t="shared" si="26"/>
        <v>367.56720000000001</v>
      </c>
    </row>
    <row r="551" spans="1:16" x14ac:dyDescent="0.2">
      <c r="A551" s="5" t="s">
        <v>18</v>
      </c>
      <c r="B551" s="5" t="s">
        <v>5</v>
      </c>
      <c r="C551" s="5" t="s">
        <v>13</v>
      </c>
      <c r="D551" s="5" t="s">
        <v>7</v>
      </c>
      <c r="E551" s="15">
        <v>21</v>
      </c>
      <c r="F551" s="16">
        <v>48.36</v>
      </c>
      <c r="G551" s="14" t="s">
        <v>11</v>
      </c>
      <c r="I551" s="14">
        <v>0.53</v>
      </c>
      <c r="J551" s="17">
        <v>3</v>
      </c>
      <c r="K551" s="5" t="s">
        <v>12</v>
      </c>
      <c r="L551" s="17" t="str">
        <f>VLOOKUP(I551,Güteklasse!$B$4:$C$8,2)</f>
        <v>C</v>
      </c>
      <c r="M551" s="5" t="str">
        <f>VLOOKUP(K551,Händleradressen!$B$3:$E$6,4,0)</f>
        <v>Hamburg</v>
      </c>
      <c r="N551" s="16">
        <f t="shared" si="24"/>
        <v>1015.56</v>
      </c>
      <c r="O551" s="16">
        <f t="shared" si="25"/>
        <v>192.9564</v>
      </c>
      <c r="P551" s="16">
        <f t="shared" si="26"/>
        <v>1208.5164</v>
      </c>
    </row>
    <row r="552" spans="1:16" x14ac:dyDescent="0.2">
      <c r="A552" s="5" t="s">
        <v>18</v>
      </c>
      <c r="B552" s="5" t="s">
        <v>9</v>
      </c>
      <c r="C552" s="5" t="s">
        <v>13</v>
      </c>
      <c r="D552" s="5" t="s">
        <v>3</v>
      </c>
      <c r="E552" s="15">
        <v>701</v>
      </c>
      <c r="F552" s="16">
        <v>0.21</v>
      </c>
      <c r="G552" s="14" t="s">
        <v>11</v>
      </c>
      <c r="I552" s="14">
        <v>0.15</v>
      </c>
      <c r="J552" s="17">
        <v>2</v>
      </c>
      <c r="K552" s="5" t="s">
        <v>4</v>
      </c>
      <c r="L552" s="17" t="str">
        <f>VLOOKUP(I552,Güteklasse!$B$4:$C$8,2)</f>
        <v>A</v>
      </c>
      <c r="M552" s="5" t="str">
        <f>VLOOKUP(K552,Händleradressen!$B$3:$E$6,4,0)</f>
        <v>Köln</v>
      </c>
      <c r="N552" s="16">
        <f t="shared" si="24"/>
        <v>147.21</v>
      </c>
      <c r="O552" s="16">
        <f t="shared" si="25"/>
        <v>27.969900000000003</v>
      </c>
      <c r="P552" s="16">
        <f t="shared" si="26"/>
        <v>175.1799</v>
      </c>
    </row>
    <row r="553" spans="1:16" x14ac:dyDescent="0.2">
      <c r="A553" s="5" t="s">
        <v>18</v>
      </c>
      <c r="B553" s="5" t="s">
        <v>1</v>
      </c>
      <c r="C553" s="5" t="s">
        <v>2</v>
      </c>
      <c r="D553" s="5" t="s">
        <v>7</v>
      </c>
      <c r="E553" s="15">
        <v>2</v>
      </c>
      <c r="F553" s="16">
        <v>53.86</v>
      </c>
      <c r="G553" s="14" t="s">
        <v>11</v>
      </c>
      <c r="I553" s="14">
        <v>0.31</v>
      </c>
      <c r="J553" s="17">
        <v>4</v>
      </c>
      <c r="K553" s="5" t="s">
        <v>12</v>
      </c>
      <c r="L553" s="17" t="str">
        <f>VLOOKUP(I553,Güteklasse!$B$4:$C$8,2)</f>
        <v>A</v>
      </c>
      <c r="M553" s="5" t="str">
        <f>VLOOKUP(K553,Händleradressen!$B$3:$E$6,4,0)</f>
        <v>Hamburg</v>
      </c>
      <c r="N553" s="16">
        <f t="shared" si="24"/>
        <v>107.72</v>
      </c>
      <c r="O553" s="16">
        <f t="shared" si="25"/>
        <v>20.466799999999999</v>
      </c>
      <c r="P553" s="16">
        <f t="shared" si="26"/>
        <v>128.18680000000001</v>
      </c>
    </row>
    <row r="554" spans="1:16" x14ac:dyDescent="0.2">
      <c r="A554" s="5" t="s">
        <v>18</v>
      </c>
      <c r="B554" s="5" t="s">
        <v>15</v>
      </c>
      <c r="C554" s="5" t="s">
        <v>19</v>
      </c>
      <c r="D554" s="5" t="s">
        <v>3</v>
      </c>
      <c r="E554" s="15">
        <v>43</v>
      </c>
      <c r="F554" s="16">
        <v>0.46</v>
      </c>
      <c r="I554" s="14">
        <v>0.75</v>
      </c>
      <c r="J554" s="17">
        <v>2</v>
      </c>
      <c r="K554" s="5" t="s">
        <v>4</v>
      </c>
      <c r="L554" s="17" t="str">
        <f>VLOOKUP(I554,Güteklasse!$B$4:$C$8,2)</f>
        <v>D</v>
      </c>
      <c r="M554" s="5" t="str">
        <f>VLOOKUP(K554,Händleradressen!$B$3:$E$6,4,0)</f>
        <v>Köln</v>
      </c>
      <c r="N554" s="16">
        <f t="shared" si="24"/>
        <v>19.78</v>
      </c>
      <c r="O554" s="16">
        <f t="shared" si="25"/>
        <v>3.7582000000000004</v>
      </c>
      <c r="P554" s="16">
        <f t="shared" si="26"/>
        <v>23.538200000000003</v>
      </c>
    </row>
    <row r="555" spans="1:16" x14ac:dyDescent="0.2">
      <c r="A555" s="5" t="s">
        <v>18</v>
      </c>
      <c r="B555" s="5" t="s">
        <v>1</v>
      </c>
      <c r="C555" s="5" t="s">
        <v>13</v>
      </c>
      <c r="D555" s="5" t="s">
        <v>7</v>
      </c>
      <c r="E555" s="15">
        <v>37</v>
      </c>
      <c r="F555" s="16">
        <v>52.55</v>
      </c>
      <c r="G555" s="14" t="s">
        <v>11</v>
      </c>
      <c r="I555" s="14">
        <v>0.87</v>
      </c>
      <c r="J555" s="17">
        <v>1</v>
      </c>
      <c r="K555" s="5" t="s">
        <v>8</v>
      </c>
      <c r="L555" s="17" t="str">
        <f>VLOOKUP(I555,Güteklasse!$B$4:$C$8,2)</f>
        <v>D</v>
      </c>
      <c r="M555" s="5" t="str">
        <f>VLOOKUP(K555,Händleradressen!$B$3:$E$6,4,0)</f>
        <v>Düsseldorf</v>
      </c>
      <c r="N555" s="16">
        <f t="shared" si="24"/>
        <v>1944.35</v>
      </c>
      <c r="O555" s="16">
        <f t="shared" si="25"/>
        <v>369.42649999999998</v>
      </c>
      <c r="P555" s="16">
        <f t="shared" si="26"/>
        <v>2313.7764999999999</v>
      </c>
    </row>
    <row r="556" spans="1:16" x14ac:dyDescent="0.2">
      <c r="A556" s="5" t="s">
        <v>18</v>
      </c>
      <c r="B556" s="5" t="s">
        <v>9</v>
      </c>
      <c r="C556" s="5" t="s">
        <v>2</v>
      </c>
      <c r="D556" s="5" t="s">
        <v>3</v>
      </c>
      <c r="E556" s="15">
        <v>823</v>
      </c>
      <c r="F556" s="16">
        <v>0.21</v>
      </c>
      <c r="G556" s="14" t="s">
        <v>11</v>
      </c>
      <c r="I556" s="14">
        <v>0.62</v>
      </c>
      <c r="J556" s="17">
        <v>4</v>
      </c>
      <c r="K556" s="5" t="s">
        <v>12</v>
      </c>
      <c r="L556" s="17" t="str">
        <f>VLOOKUP(I556,Güteklasse!$B$4:$C$8,2)</f>
        <v>D</v>
      </c>
      <c r="M556" s="5" t="str">
        <f>VLOOKUP(K556,Händleradressen!$B$3:$E$6,4,0)</f>
        <v>Hamburg</v>
      </c>
      <c r="N556" s="16">
        <f t="shared" si="24"/>
        <v>172.82999999999998</v>
      </c>
      <c r="O556" s="16">
        <f t="shared" si="25"/>
        <v>32.837699999999998</v>
      </c>
      <c r="P556" s="16">
        <f t="shared" si="26"/>
        <v>205.66769999999997</v>
      </c>
    </row>
    <row r="557" spans="1:16" x14ac:dyDescent="0.2">
      <c r="A557" s="5" t="s">
        <v>18</v>
      </c>
      <c r="B557" s="5" t="s">
        <v>9</v>
      </c>
      <c r="C557" s="5" t="s">
        <v>6</v>
      </c>
      <c r="D557" s="5" t="s">
        <v>7</v>
      </c>
      <c r="E557" s="15">
        <v>23</v>
      </c>
      <c r="F557" s="16">
        <v>53.68</v>
      </c>
      <c r="G557" s="14" t="s">
        <v>11</v>
      </c>
      <c r="I557" s="14">
        <v>0.67</v>
      </c>
      <c r="J557" s="17">
        <v>5</v>
      </c>
      <c r="K557" s="5" t="s">
        <v>4</v>
      </c>
      <c r="L557" s="17" t="str">
        <f>VLOOKUP(I557,Güteklasse!$B$4:$C$8,2)</f>
        <v>D</v>
      </c>
      <c r="M557" s="5" t="str">
        <f>VLOOKUP(K557,Händleradressen!$B$3:$E$6,4,0)</f>
        <v>Köln</v>
      </c>
      <c r="N557" s="16">
        <f t="shared" si="24"/>
        <v>1234.6400000000001</v>
      </c>
      <c r="O557" s="16">
        <f t="shared" si="25"/>
        <v>234.58160000000001</v>
      </c>
      <c r="P557" s="16">
        <f t="shared" si="26"/>
        <v>1469.2216000000001</v>
      </c>
    </row>
    <row r="558" spans="1:16" x14ac:dyDescent="0.2">
      <c r="A558" s="5" t="s">
        <v>18</v>
      </c>
      <c r="B558" s="5" t="s">
        <v>15</v>
      </c>
      <c r="C558" s="5" t="s">
        <v>10</v>
      </c>
      <c r="D558" s="5" t="s">
        <v>3</v>
      </c>
      <c r="E558" s="15">
        <v>828</v>
      </c>
      <c r="F558" s="16">
        <v>0.41</v>
      </c>
      <c r="I558" s="14">
        <v>0.57999999999999996</v>
      </c>
      <c r="J558" s="17">
        <v>4</v>
      </c>
      <c r="K558" s="5" t="s">
        <v>14</v>
      </c>
      <c r="L558" s="17" t="str">
        <f>VLOOKUP(I558,Güteklasse!$B$4:$C$8,2)</f>
        <v>D</v>
      </c>
      <c r="M558" s="5" t="str">
        <f>VLOOKUP(K558,Händleradressen!$B$3:$E$6,4,0)</f>
        <v>München</v>
      </c>
      <c r="N558" s="16">
        <f t="shared" si="24"/>
        <v>339.47999999999996</v>
      </c>
      <c r="O558" s="16">
        <f t="shared" si="25"/>
        <v>64.501199999999997</v>
      </c>
      <c r="P558" s="16">
        <f t="shared" si="26"/>
        <v>403.98119999999994</v>
      </c>
    </row>
    <row r="559" spans="1:16" x14ac:dyDescent="0.2">
      <c r="A559" s="5" t="s">
        <v>18</v>
      </c>
      <c r="B559" s="5" t="s">
        <v>15</v>
      </c>
      <c r="C559" s="5" t="s">
        <v>19</v>
      </c>
      <c r="D559" s="5" t="s">
        <v>7</v>
      </c>
      <c r="E559" s="15">
        <v>23</v>
      </c>
      <c r="F559" s="16">
        <v>48.49</v>
      </c>
      <c r="G559" s="14" t="s">
        <v>11</v>
      </c>
      <c r="H559" s="14" t="s">
        <v>11</v>
      </c>
      <c r="I559" s="14">
        <v>0.91</v>
      </c>
      <c r="J559" s="17">
        <v>3</v>
      </c>
      <c r="K559" s="5" t="s">
        <v>14</v>
      </c>
      <c r="L559" s="17" t="str">
        <f>VLOOKUP(I559,Güteklasse!$B$4:$C$8,2)</f>
        <v>E</v>
      </c>
      <c r="M559" s="5" t="str">
        <f>VLOOKUP(K559,Händleradressen!$B$3:$E$6,4,0)</f>
        <v>München</v>
      </c>
      <c r="N559" s="16">
        <f t="shared" si="24"/>
        <v>1115.27</v>
      </c>
      <c r="O559" s="16">
        <f t="shared" si="25"/>
        <v>211.90129999999999</v>
      </c>
      <c r="P559" s="16">
        <f t="shared" si="26"/>
        <v>1327.1713</v>
      </c>
    </row>
    <row r="560" spans="1:16" x14ac:dyDescent="0.2">
      <c r="A560" s="5" t="s">
        <v>18</v>
      </c>
      <c r="B560" s="5" t="s">
        <v>15</v>
      </c>
      <c r="C560" s="5" t="s">
        <v>16</v>
      </c>
      <c r="D560" s="5" t="s">
        <v>3</v>
      </c>
      <c r="E560" s="15">
        <v>249</v>
      </c>
      <c r="F560" s="16">
        <v>0.81</v>
      </c>
      <c r="G560" s="14" t="s">
        <v>11</v>
      </c>
      <c r="I560" s="14">
        <v>0.16</v>
      </c>
      <c r="J560" s="17">
        <v>2</v>
      </c>
      <c r="K560" s="5" t="s">
        <v>12</v>
      </c>
      <c r="L560" s="17" t="str">
        <f>VLOOKUP(I560,Güteklasse!$B$4:$C$8,2)</f>
        <v>A</v>
      </c>
      <c r="M560" s="5" t="str">
        <f>VLOOKUP(K560,Händleradressen!$B$3:$E$6,4,0)</f>
        <v>Hamburg</v>
      </c>
      <c r="N560" s="16">
        <f t="shared" si="24"/>
        <v>201.69000000000003</v>
      </c>
      <c r="O560" s="16">
        <f t="shared" si="25"/>
        <v>38.321100000000008</v>
      </c>
      <c r="P560" s="16">
        <f t="shared" si="26"/>
        <v>240.01110000000003</v>
      </c>
    </row>
    <row r="561" spans="1:16" x14ac:dyDescent="0.2">
      <c r="A561" s="5" t="s">
        <v>18</v>
      </c>
      <c r="B561" s="5" t="s">
        <v>1</v>
      </c>
      <c r="C561" s="5" t="s">
        <v>10</v>
      </c>
      <c r="D561" s="5" t="s">
        <v>7</v>
      </c>
      <c r="E561" s="15">
        <v>27</v>
      </c>
      <c r="F561" s="16">
        <v>50.38</v>
      </c>
      <c r="G561" s="14" t="s">
        <v>11</v>
      </c>
      <c r="I561" s="14">
        <v>0.37</v>
      </c>
      <c r="J561" s="17">
        <v>4</v>
      </c>
      <c r="K561" s="5" t="s">
        <v>4</v>
      </c>
      <c r="L561" s="17" t="str">
        <f>VLOOKUP(I561,Güteklasse!$B$4:$C$8,2)</f>
        <v>B</v>
      </c>
      <c r="M561" s="5" t="str">
        <f>VLOOKUP(K561,Händleradressen!$B$3:$E$6,4,0)</f>
        <v>Köln</v>
      </c>
      <c r="N561" s="16">
        <f t="shared" si="24"/>
        <v>1360.26</v>
      </c>
      <c r="O561" s="16">
        <f t="shared" si="25"/>
        <v>258.44940000000003</v>
      </c>
      <c r="P561" s="16">
        <f t="shared" si="26"/>
        <v>1618.7094</v>
      </c>
    </row>
    <row r="562" spans="1:16" x14ac:dyDescent="0.2">
      <c r="A562" s="5" t="s">
        <v>18</v>
      </c>
      <c r="B562" s="5" t="s">
        <v>1</v>
      </c>
      <c r="C562" s="5" t="s">
        <v>10</v>
      </c>
      <c r="D562" s="5" t="s">
        <v>3</v>
      </c>
      <c r="E562" s="15">
        <v>627</v>
      </c>
      <c r="F562" s="16">
        <v>0.09</v>
      </c>
      <c r="G562" s="14" t="s">
        <v>11</v>
      </c>
      <c r="I562" s="14">
        <v>0.82</v>
      </c>
      <c r="J562" s="17">
        <v>3</v>
      </c>
      <c r="K562" s="5" t="s">
        <v>4</v>
      </c>
      <c r="L562" s="17" t="str">
        <f>VLOOKUP(I562,Güteklasse!$B$4:$C$8,2)</f>
        <v>D</v>
      </c>
      <c r="M562" s="5" t="str">
        <f>VLOOKUP(K562,Händleradressen!$B$3:$E$6,4,0)</f>
        <v>Köln</v>
      </c>
      <c r="N562" s="16">
        <f t="shared" si="24"/>
        <v>56.43</v>
      </c>
      <c r="O562" s="16">
        <f t="shared" si="25"/>
        <v>10.7217</v>
      </c>
      <c r="P562" s="16">
        <f t="shared" si="26"/>
        <v>67.151700000000005</v>
      </c>
    </row>
    <row r="563" spans="1:16" x14ac:dyDescent="0.2">
      <c r="A563" s="5" t="s">
        <v>18</v>
      </c>
      <c r="B563" s="5" t="s">
        <v>9</v>
      </c>
      <c r="C563" s="5" t="s">
        <v>13</v>
      </c>
      <c r="D563" s="5" t="s">
        <v>7</v>
      </c>
      <c r="E563" s="15">
        <v>36</v>
      </c>
      <c r="F563" s="16">
        <v>47.58</v>
      </c>
      <c r="G563" s="14" t="s">
        <v>11</v>
      </c>
      <c r="I563" s="14">
        <v>0.4</v>
      </c>
      <c r="J563" s="17">
        <v>1</v>
      </c>
      <c r="K563" s="5" t="s">
        <v>8</v>
      </c>
      <c r="L563" s="17" t="str">
        <f>VLOOKUP(I563,Güteklasse!$B$4:$C$8,2)</f>
        <v>B</v>
      </c>
      <c r="M563" s="5" t="str">
        <f>VLOOKUP(K563,Händleradressen!$B$3:$E$6,4,0)</f>
        <v>Düsseldorf</v>
      </c>
      <c r="N563" s="16">
        <f t="shared" si="24"/>
        <v>1712.8799999999999</v>
      </c>
      <c r="O563" s="16">
        <f t="shared" si="25"/>
        <v>325.44720000000001</v>
      </c>
      <c r="P563" s="16">
        <f t="shared" si="26"/>
        <v>2038.3271999999999</v>
      </c>
    </row>
    <row r="564" spans="1:16" x14ac:dyDescent="0.2">
      <c r="A564" s="5" t="s">
        <v>18</v>
      </c>
      <c r="B564" s="5" t="s">
        <v>1</v>
      </c>
      <c r="C564" s="5" t="s">
        <v>13</v>
      </c>
      <c r="D564" s="5" t="s">
        <v>3</v>
      </c>
      <c r="E564" s="15">
        <v>58</v>
      </c>
      <c r="F564" s="16">
        <v>0.28000000000000003</v>
      </c>
      <c r="G564" s="14" t="s">
        <v>11</v>
      </c>
      <c r="I564" s="14">
        <v>0.32</v>
      </c>
      <c r="J564" s="17">
        <v>3</v>
      </c>
      <c r="K564" s="5" t="s">
        <v>8</v>
      </c>
      <c r="L564" s="17" t="str">
        <f>VLOOKUP(I564,Güteklasse!$B$4:$C$8,2)</f>
        <v>A</v>
      </c>
      <c r="M564" s="5" t="str">
        <f>VLOOKUP(K564,Händleradressen!$B$3:$E$6,4,0)</f>
        <v>Düsseldorf</v>
      </c>
      <c r="N564" s="16">
        <f t="shared" si="24"/>
        <v>16.240000000000002</v>
      </c>
      <c r="O564" s="16">
        <f t="shared" si="25"/>
        <v>3.0856000000000003</v>
      </c>
      <c r="P564" s="16">
        <f t="shared" si="26"/>
        <v>19.325600000000001</v>
      </c>
    </row>
    <row r="565" spans="1:16" x14ac:dyDescent="0.2">
      <c r="A565" s="5" t="s">
        <v>18</v>
      </c>
      <c r="B565" s="5" t="s">
        <v>5</v>
      </c>
      <c r="C565" s="5" t="s">
        <v>19</v>
      </c>
      <c r="D565" s="5" t="s">
        <v>7</v>
      </c>
      <c r="E565" s="15">
        <v>48</v>
      </c>
      <c r="F565" s="16">
        <v>48.27</v>
      </c>
      <c r="G565" s="14" t="s">
        <v>11</v>
      </c>
      <c r="H565" s="14" t="s">
        <v>11</v>
      </c>
      <c r="I565" s="14">
        <v>0.25</v>
      </c>
      <c r="J565" s="17">
        <v>2</v>
      </c>
      <c r="K565" s="5" t="s">
        <v>14</v>
      </c>
      <c r="L565" s="17" t="str">
        <f>VLOOKUP(I565,Güteklasse!$B$4:$C$8,2)</f>
        <v>A</v>
      </c>
      <c r="M565" s="5" t="str">
        <f>VLOOKUP(K565,Händleradressen!$B$3:$E$6,4,0)</f>
        <v>München</v>
      </c>
      <c r="N565" s="16">
        <f t="shared" si="24"/>
        <v>2316.96</v>
      </c>
      <c r="O565" s="16">
        <f t="shared" si="25"/>
        <v>440.22239999999999</v>
      </c>
      <c r="P565" s="16">
        <f t="shared" si="26"/>
        <v>2757.1824000000001</v>
      </c>
    </row>
    <row r="566" spans="1:16" x14ac:dyDescent="0.2">
      <c r="A566" s="5" t="s">
        <v>18</v>
      </c>
      <c r="B566" s="5" t="s">
        <v>15</v>
      </c>
      <c r="C566" s="5" t="s">
        <v>19</v>
      </c>
      <c r="D566" s="5" t="s">
        <v>3</v>
      </c>
      <c r="E566" s="15">
        <v>648</v>
      </c>
      <c r="F566" s="16">
        <v>0.36</v>
      </c>
      <c r="G566" s="14" t="s">
        <v>11</v>
      </c>
      <c r="I566" s="14">
        <v>0.27</v>
      </c>
      <c r="J566" s="17">
        <v>4</v>
      </c>
      <c r="K566" s="5" t="s">
        <v>12</v>
      </c>
      <c r="L566" s="17" t="str">
        <f>VLOOKUP(I566,Güteklasse!$B$4:$C$8,2)</f>
        <v>A</v>
      </c>
      <c r="M566" s="5" t="str">
        <f>VLOOKUP(K566,Händleradressen!$B$3:$E$6,4,0)</f>
        <v>Hamburg</v>
      </c>
      <c r="N566" s="16">
        <f t="shared" si="24"/>
        <v>233.28</v>
      </c>
      <c r="O566" s="16">
        <f t="shared" si="25"/>
        <v>44.3232</v>
      </c>
      <c r="P566" s="16">
        <f t="shared" si="26"/>
        <v>277.60320000000002</v>
      </c>
    </row>
    <row r="567" spans="1:16" x14ac:dyDescent="0.2">
      <c r="A567" s="5" t="s">
        <v>18</v>
      </c>
      <c r="B567" s="5" t="s">
        <v>9</v>
      </c>
      <c r="C567" s="5" t="s">
        <v>13</v>
      </c>
      <c r="D567" s="5" t="s">
        <v>7</v>
      </c>
      <c r="E567" s="15">
        <v>18</v>
      </c>
      <c r="F567" s="16">
        <v>48.27</v>
      </c>
      <c r="G567" s="14" t="s">
        <v>11</v>
      </c>
      <c r="H567" s="14" t="s">
        <v>11</v>
      </c>
      <c r="I567" s="14">
        <v>1</v>
      </c>
      <c r="J567" s="17">
        <v>2</v>
      </c>
      <c r="K567" s="5" t="s">
        <v>12</v>
      </c>
      <c r="L567" s="17" t="str">
        <f>VLOOKUP(I567,Güteklasse!$B$4:$C$8,2)</f>
        <v>E</v>
      </c>
      <c r="M567" s="5" t="str">
        <f>VLOOKUP(K567,Händleradressen!$B$3:$E$6,4,0)</f>
        <v>Hamburg</v>
      </c>
      <c r="N567" s="16">
        <f t="shared" si="24"/>
        <v>868.86</v>
      </c>
      <c r="O567" s="16">
        <f t="shared" si="25"/>
        <v>165.08340000000001</v>
      </c>
      <c r="P567" s="16">
        <f t="shared" si="26"/>
        <v>1033.9434000000001</v>
      </c>
    </row>
    <row r="568" spans="1:16" x14ac:dyDescent="0.2">
      <c r="A568" s="5" t="s">
        <v>18</v>
      </c>
      <c r="B568" s="5" t="s">
        <v>1</v>
      </c>
      <c r="C568" s="5" t="s">
        <v>19</v>
      </c>
      <c r="D568" s="5" t="s">
        <v>3</v>
      </c>
      <c r="E568" s="15">
        <v>215</v>
      </c>
      <c r="F568" s="16">
        <v>0.21</v>
      </c>
      <c r="G568" s="14" t="s">
        <v>11</v>
      </c>
      <c r="I568" s="14">
        <v>0.93</v>
      </c>
      <c r="J568" s="17">
        <v>1</v>
      </c>
      <c r="K568" s="5" t="s">
        <v>8</v>
      </c>
      <c r="L568" s="17" t="str">
        <f>VLOOKUP(I568,Güteklasse!$B$4:$C$8,2)</f>
        <v>E</v>
      </c>
      <c r="M568" s="5" t="str">
        <f>VLOOKUP(K568,Händleradressen!$B$3:$E$6,4,0)</f>
        <v>Düsseldorf</v>
      </c>
      <c r="N568" s="16">
        <f t="shared" si="24"/>
        <v>45.15</v>
      </c>
      <c r="O568" s="16">
        <f t="shared" si="25"/>
        <v>8.5785</v>
      </c>
      <c r="P568" s="16">
        <f t="shared" si="26"/>
        <v>53.728499999999997</v>
      </c>
    </row>
    <row r="569" spans="1:16" x14ac:dyDescent="0.2">
      <c r="A569" s="5" t="s">
        <v>18</v>
      </c>
      <c r="B569" s="5" t="s">
        <v>9</v>
      </c>
      <c r="C569" s="5" t="s">
        <v>19</v>
      </c>
      <c r="D569" s="5" t="s">
        <v>7</v>
      </c>
      <c r="E569" s="15">
        <v>21</v>
      </c>
      <c r="F569" s="16">
        <v>51.17</v>
      </c>
      <c r="G569" s="14" t="s">
        <v>11</v>
      </c>
      <c r="H569" s="14" t="s">
        <v>11</v>
      </c>
      <c r="I569" s="14">
        <v>0.46</v>
      </c>
      <c r="J569" s="17">
        <v>4</v>
      </c>
      <c r="K569" s="5" t="s">
        <v>12</v>
      </c>
      <c r="L569" s="17" t="str">
        <f>VLOOKUP(I569,Güteklasse!$B$4:$C$8,2)</f>
        <v>C</v>
      </c>
      <c r="M569" s="5" t="str">
        <f>VLOOKUP(K569,Händleradressen!$B$3:$E$6,4,0)</f>
        <v>Hamburg</v>
      </c>
      <c r="N569" s="16">
        <f t="shared" si="24"/>
        <v>1074.57</v>
      </c>
      <c r="O569" s="16">
        <f t="shared" si="25"/>
        <v>204.16829999999999</v>
      </c>
      <c r="P569" s="16">
        <f t="shared" si="26"/>
        <v>1278.7383</v>
      </c>
    </row>
    <row r="570" spans="1:16" x14ac:dyDescent="0.2">
      <c r="A570" s="5" t="s">
        <v>18</v>
      </c>
      <c r="B570" s="5" t="s">
        <v>15</v>
      </c>
      <c r="C570" s="5" t="s">
        <v>19</v>
      </c>
      <c r="D570" s="5" t="s">
        <v>3</v>
      </c>
      <c r="E570" s="15">
        <v>241</v>
      </c>
      <c r="F570" s="16">
        <v>0.69</v>
      </c>
      <c r="G570" s="14" t="s">
        <v>11</v>
      </c>
      <c r="I570" s="14">
        <v>0.81</v>
      </c>
      <c r="J570" s="17">
        <v>5</v>
      </c>
      <c r="K570" s="5" t="s">
        <v>4</v>
      </c>
      <c r="L570" s="17" t="str">
        <f>VLOOKUP(I570,Güteklasse!$B$4:$C$8,2)</f>
        <v>D</v>
      </c>
      <c r="M570" s="5" t="str">
        <f>VLOOKUP(K570,Händleradressen!$B$3:$E$6,4,0)</f>
        <v>Köln</v>
      </c>
      <c r="N570" s="16">
        <f t="shared" si="24"/>
        <v>166.29</v>
      </c>
      <c r="O570" s="16">
        <f t="shared" si="25"/>
        <v>31.595099999999999</v>
      </c>
      <c r="P570" s="16">
        <f t="shared" si="26"/>
        <v>197.88509999999999</v>
      </c>
    </row>
    <row r="571" spans="1:16" x14ac:dyDescent="0.2">
      <c r="A571" s="5" t="s">
        <v>18</v>
      </c>
      <c r="B571" s="5" t="s">
        <v>5</v>
      </c>
      <c r="C571" s="5" t="s">
        <v>13</v>
      </c>
      <c r="D571" s="5" t="s">
        <v>7</v>
      </c>
      <c r="E571" s="15">
        <v>29</v>
      </c>
      <c r="F571" s="16">
        <v>51.03</v>
      </c>
      <c r="H571" s="14" t="s">
        <v>11</v>
      </c>
      <c r="I571" s="14">
        <v>0.13</v>
      </c>
      <c r="J571" s="17">
        <v>4</v>
      </c>
      <c r="K571" s="5" t="s">
        <v>8</v>
      </c>
      <c r="L571" s="17" t="str">
        <f>VLOOKUP(I571,Güteklasse!$B$4:$C$8,2)</f>
        <v>A</v>
      </c>
      <c r="M571" s="5" t="str">
        <f>VLOOKUP(K571,Händleradressen!$B$3:$E$6,4,0)</f>
        <v>Düsseldorf</v>
      </c>
      <c r="N571" s="16">
        <f t="shared" si="24"/>
        <v>1479.8700000000001</v>
      </c>
      <c r="O571" s="16">
        <f t="shared" si="25"/>
        <v>281.17530000000005</v>
      </c>
      <c r="P571" s="16">
        <f t="shared" si="26"/>
        <v>1761.0453000000002</v>
      </c>
    </row>
    <row r="572" spans="1:16" x14ac:dyDescent="0.2">
      <c r="A572" s="5" t="s">
        <v>18</v>
      </c>
      <c r="B572" s="5" t="s">
        <v>9</v>
      </c>
      <c r="C572" s="5" t="s">
        <v>19</v>
      </c>
      <c r="D572" s="5" t="s">
        <v>3</v>
      </c>
      <c r="E572" s="15">
        <v>79</v>
      </c>
      <c r="F572" s="16">
        <v>0.04</v>
      </c>
      <c r="G572" s="14" t="s">
        <v>11</v>
      </c>
      <c r="I572" s="14">
        <v>0.53</v>
      </c>
      <c r="J572" s="17">
        <v>3</v>
      </c>
      <c r="K572" s="5" t="s">
        <v>8</v>
      </c>
      <c r="L572" s="17" t="str">
        <f>VLOOKUP(I572,Güteklasse!$B$4:$C$8,2)</f>
        <v>C</v>
      </c>
      <c r="M572" s="5" t="str">
        <f>VLOOKUP(K572,Händleradressen!$B$3:$E$6,4,0)</f>
        <v>Düsseldorf</v>
      </c>
      <c r="N572" s="16">
        <f t="shared" si="24"/>
        <v>3.16</v>
      </c>
      <c r="O572" s="16">
        <f t="shared" si="25"/>
        <v>0.60040000000000004</v>
      </c>
      <c r="P572" s="16">
        <f t="shared" si="26"/>
        <v>3.7604000000000002</v>
      </c>
    </row>
    <row r="573" spans="1:16" x14ac:dyDescent="0.2">
      <c r="A573" s="5" t="s">
        <v>18</v>
      </c>
      <c r="B573" s="5" t="s">
        <v>1</v>
      </c>
      <c r="C573" s="5" t="s">
        <v>13</v>
      </c>
      <c r="D573" s="5" t="s">
        <v>7</v>
      </c>
      <c r="E573" s="15">
        <v>8</v>
      </c>
      <c r="F573" s="16">
        <v>47.46</v>
      </c>
      <c r="G573" s="14" t="s">
        <v>11</v>
      </c>
      <c r="H573" s="14" t="s">
        <v>11</v>
      </c>
      <c r="I573" s="14">
        <v>0.9</v>
      </c>
      <c r="J573" s="17">
        <v>2</v>
      </c>
      <c r="K573" s="5" t="s">
        <v>4</v>
      </c>
      <c r="L573" s="17" t="str">
        <f>VLOOKUP(I573,Güteklasse!$B$4:$C$8,2)</f>
        <v>D</v>
      </c>
      <c r="M573" s="5" t="str">
        <f>VLOOKUP(K573,Händleradressen!$B$3:$E$6,4,0)</f>
        <v>Köln</v>
      </c>
      <c r="N573" s="16">
        <f t="shared" si="24"/>
        <v>379.68</v>
      </c>
      <c r="O573" s="16">
        <f t="shared" si="25"/>
        <v>72.139200000000002</v>
      </c>
      <c r="P573" s="16">
        <f t="shared" si="26"/>
        <v>451.81920000000002</v>
      </c>
    </row>
    <row r="574" spans="1:16" x14ac:dyDescent="0.2">
      <c r="A574" s="5" t="s">
        <v>18</v>
      </c>
      <c r="B574" s="5" t="s">
        <v>15</v>
      </c>
      <c r="C574" s="5" t="s">
        <v>2</v>
      </c>
      <c r="D574" s="5" t="s">
        <v>3</v>
      </c>
      <c r="E574" s="15">
        <v>399</v>
      </c>
      <c r="F574" s="16">
        <v>0.57999999999999996</v>
      </c>
      <c r="G574" s="14" t="s">
        <v>11</v>
      </c>
      <c r="I574" s="14">
        <v>0.04</v>
      </c>
      <c r="J574" s="17">
        <v>4</v>
      </c>
      <c r="K574" s="5" t="s">
        <v>12</v>
      </c>
      <c r="L574" s="17" t="str">
        <f>VLOOKUP(I574,Güteklasse!$B$4:$C$8,2)</f>
        <v>A</v>
      </c>
      <c r="M574" s="5" t="str">
        <f>VLOOKUP(K574,Händleradressen!$B$3:$E$6,4,0)</f>
        <v>Hamburg</v>
      </c>
      <c r="N574" s="16">
        <f t="shared" si="24"/>
        <v>231.42</v>
      </c>
      <c r="O574" s="16">
        <f t="shared" si="25"/>
        <v>43.969799999999999</v>
      </c>
      <c r="P574" s="16">
        <f t="shared" si="26"/>
        <v>275.38979999999998</v>
      </c>
    </row>
    <row r="575" spans="1:16" x14ac:dyDescent="0.2">
      <c r="A575" s="5" t="s">
        <v>18</v>
      </c>
      <c r="B575" s="5" t="s">
        <v>1</v>
      </c>
      <c r="C575" s="5" t="s">
        <v>6</v>
      </c>
      <c r="D575" s="5" t="s">
        <v>7</v>
      </c>
      <c r="E575" s="15">
        <v>14</v>
      </c>
      <c r="F575" s="16">
        <v>53.36</v>
      </c>
      <c r="G575" s="14" t="s">
        <v>11</v>
      </c>
      <c r="H575" s="14" t="s">
        <v>11</v>
      </c>
      <c r="I575" s="14">
        <v>0.05</v>
      </c>
      <c r="J575" s="17">
        <v>3</v>
      </c>
      <c r="K575" s="5" t="s">
        <v>14</v>
      </c>
      <c r="L575" s="17" t="str">
        <f>VLOOKUP(I575,Güteklasse!$B$4:$C$8,2)</f>
        <v>A</v>
      </c>
      <c r="M575" s="5" t="str">
        <f>VLOOKUP(K575,Händleradressen!$B$3:$E$6,4,0)</f>
        <v>München</v>
      </c>
      <c r="N575" s="16">
        <f t="shared" si="24"/>
        <v>747.04</v>
      </c>
      <c r="O575" s="16">
        <f t="shared" si="25"/>
        <v>141.9376</v>
      </c>
      <c r="P575" s="16">
        <f t="shared" si="26"/>
        <v>888.97759999999994</v>
      </c>
    </row>
    <row r="576" spans="1:16" x14ac:dyDescent="0.2">
      <c r="A576" s="5" t="s">
        <v>18</v>
      </c>
      <c r="B576" s="5" t="s">
        <v>9</v>
      </c>
      <c r="C576" s="5" t="s">
        <v>10</v>
      </c>
      <c r="D576" s="5" t="s">
        <v>3</v>
      </c>
      <c r="E576" s="15">
        <v>898</v>
      </c>
      <c r="F576" s="16">
        <v>0.53</v>
      </c>
      <c r="G576" s="14" t="s">
        <v>11</v>
      </c>
      <c r="I576" s="14">
        <v>0.19</v>
      </c>
      <c r="J576" s="17">
        <v>1</v>
      </c>
      <c r="K576" s="5" t="s">
        <v>14</v>
      </c>
      <c r="L576" s="17" t="str">
        <f>VLOOKUP(I576,Güteklasse!$B$4:$C$8,2)</f>
        <v>A</v>
      </c>
      <c r="M576" s="5" t="str">
        <f>VLOOKUP(K576,Händleradressen!$B$3:$E$6,4,0)</f>
        <v>München</v>
      </c>
      <c r="N576" s="16">
        <f t="shared" si="24"/>
        <v>475.94</v>
      </c>
      <c r="O576" s="16">
        <f t="shared" si="25"/>
        <v>90.428600000000003</v>
      </c>
      <c r="P576" s="16">
        <f t="shared" si="26"/>
        <v>566.36860000000001</v>
      </c>
    </row>
    <row r="577" spans="1:16" x14ac:dyDescent="0.2">
      <c r="A577" s="5" t="s">
        <v>18</v>
      </c>
      <c r="B577" s="5" t="s">
        <v>9</v>
      </c>
      <c r="C577" s="5" t="s">
        <v>19</v>
      </c>
      <c r="D577" s="5" t="s">
        <v>7</v>
      </c>
      <c r="E577" s="15">
        <v>19</v>
      </c>
      <c r="F577" s="16">
        <v>45.03</v>
      </c>
      <c r="G577" s="14" t="s">
        <v>11</v>
      </c>
      <c r="I577" s="14">
        <v>0.93</v>
      </c>
      <c r="J577" s="17">
        <v>3</v>
      </c>
      <c r="K577" s="5" t="s">
        <v>4</v>
      </c>
      <c r="L577" s="17" t="str">
        <f>VLOOKUP(I577,Güteklasse!$B$4:$C$8,2)</f>
        <v>E</v>
      </c>
      <c r="M577" s="5" t="str">
        <f>VLOOKUP(K577,Händleradressen!$B$3:$E$6,4,0)</f>
        <v>Köln</v>
      </c>
      <c r="N577" s="16">
        <f t="shared" si="24"/>
        <v>855.57</v>
      </c>
      <c r="O577" s="16">
        <f t="shared" si="25"/>
        <v>162.5583</v>
      </c>
      <c r="P577" s="16">
        <f t="shared" si="26"/>
        <v>1018.1283000000001</v>
      </c>
    </row>
    <row r="578" spans="1:16" x14ac:dyDescent="0.2">
      <c r="A578" s="5" t="s">
        <v>18</v>
      </c>
      <c r="B578" s="5" t="s">
        <v>15</v>
      </c>
      <c r="C578" s="5" t="s">
        <v>16</v>
      </c>
      <c r="D578" s="5" t="s">
        <v>3</v>
      </c>
      <c r="E578" s="15">
        <v>251</v>
      </c>
      <c r="F578" s="16">
        <v>0.16</v>
      </c>
      <c r="G578" s="14" t="s">
        <v>11</v>
      </c>
      <c r="I578" s="14">
        <v>0.18</v>
      </c>
      <c r="J578" s="17">
        <v>2</v>
      </c>
      <c r="K578" s="5" t="s">
        <v>8</v>
      </c>
      <c r="L578" s="17" t="str">
        <f>VLOOKUP(I578,Güteklasse!$B$4:$C$8,2)</f>
        <v>A</v>
      </c>
      <c r="M578" s="5" t="str">
        <f>VLOOKUP(K578,Händleradressen!$B$3:$E$6,4,0)</f>
        <v>Düsseldorf</v>
      </c>
      <c r="N578" s="16">
        <f t="shared" si="24"/>
        <v>40.160000000000004</v>
      </c>
      <c r="O578" s="16">
        <f t="shared" si="25"/>
        <v>7.6304000000000007</v>
      </c>
      <c r="P578" s="16">
        <f t="shared" si="26"/>
        <v>47.790400000000005</v>
      </c>
    </row>
    <row r="579" spans="1:16" x14ac:dyDescent="0.2">
      <c r="A579" s="5" t="s">
        <v>18</v>
      </c>
      <c r="B579" s="5" t="s">
        <v>15</v>
      </c>
      <c r="C579" s="5" t="s">
        <v>10</v>
      </c>
      <c r="D579" s="5" t="s">
        <v>7</v>
      </c>
      <c r="E579" s="15">
        <v>32</v>
      </c>
      <c r="F579" s="16">
        <v>54.81</v>
      </c>
      <c r="G579" s="14" t="s">
        <v>11</v>
      </c>
      <c r="H579" s="14" t="s">
        <v>11</v>
      </c>
      <c r="I579" s="14">
        <v>0.16</v>
      </c>
      <c r="J579" s="17">
        <v>4</v>
      </c>
      <c r="K579" s="5" t="s">
        <v>12</v>
      </c>
      <c r="L579" s="17" t="str">
        <f>VLOOKUP(I579,Güteklasse!$B$4:$C$8,2)</f>
        <v>A</v>
      </c>
      <c r="M579" s="5" t="str">
        <f>VLOOKUP(K579,Händleradressen!$B$3:$E$6,4,0)</f>
        <v>Hamburg</v>
      </c>
      <c r="N579" s="16">
        <f t="shared" ref="N579:N598" si="27">E579*F579</f>
        <v>1753.92</v>
      </c>
      <c r="O579" s="16">
        <f t="shared" ref="O579:O598" si="28">N579*$N$1</f>
        <v>333.2448</v>
      </c>
      <c r="P579" s="16">
        <f t="shared" ref="P579:P598" si="29">N579+O579</f>
        <v>2087.1648</v>
      </c>
    </row>
    <row r="580" spans="1:16" x14ac:dyDescent="0.2">
      <c r="A580" s="5" t="s">
        <v>18</v>
      </c>
      <c r="B580" s="5" t="s">
        <v>15</v>
      </c>
      <c r="C580" s="5" t="s">
        <v>10</v>
      </c>
      <c r="D580" s="5" t="s">
        <v>3</v>
      </c>
      <c r="E580" s="15">
        <v>312</v>
      </c>
      <c r="F580" s="16">
        <v>0.24</v>
      </c>
      <c r="I580" s="14">
        <v>0.5</v>
      </c>
      <c r="J580" s="17">
        <v>2</v>
      </c>
      <c r="K580" s="5" t="s">
        <v>14</v>
      </c>
      <c r="L580" s="17" t="str">
        <f>VLOOKUP(I580,Güteklasse!$B$4:$C$8,2)</f>
        <v>C</v>
      </c>
      <c r="M580" s="5" t="str">
        <f>VLOOKUP(K580,Händleradressen!$B$3:$E$6,4,0)</f>
        <v>München</v>
      </c>
      <c r="N580" s="16">
        <f t="shared" si="27"/>
        <v>74.88</v>
      </c>
      <c r="O580" s="16">
        <f t="shared" si="28"/>
        <v>14.2272</v>
      </c>
      <c r="P580" s="16">
        <f t="shared" si="29"/>
        <v>89.107199999999992</v>
      </c>
    </row>
    <row r="581" spans="1:16" x14ac:dyDescent="0.2">
      <c r="A581" s="5" t="s">
        <v>18</v>
      </c>
      <c r="B581" s="5" t="s">
        <v>1</v>
      </c>
      <c r="C581" s="5" t="s">
        <v>13</v>
      </c>
      <c r="D581" s="5" t="s">
        <v>7</v>
      </c>
      <c r="E581" s="15">
        <v>44</v>
      </c>
      <c r="F581" s="16">
        <v>46.3</v>
      </c>
      <c r="G581" s="14" t="s">
        <v>11</v>
      </c>
      <c r="H581" s="14" t="s">
        <v>11</v>
      </c>
      <c r="I581" s="14">
        <v>0.34</v>
      </c>
      <c r="J581" s="17">
        <v>1</v>
      </c>
      <c r="K581" s="5" t="s">
        <v>4</v>
      </c>
      <c r="L581" s="17" t="str">
        <f>VLOOKUP(I581,Güteklasse!$B$4:$C$8,2)</f>
        <v>B</v>
      </c>
      <c r="M581" s="5" t="str">
        <f>VLOOKUP(K581,Händleradressen!$B$3:$E$6,4,0)</f>
        <v>Köln</v>
      </c>
      <c r="N581" s="16">
        <f t="shared" si="27"/>
        <v>2037.1999999999998</v>
      </c>
      <c r="O581" s="16">
        <f t="shared" si="28"/>
        <v>387.06799999999998</v>
      </c>
      <c r="P581" s="16">
        <f t="shared" si="29"/>
        <v>2424.268</v>
      </c>
    </row>
    <row r="582" spans="1:16" x14ac:dyDescent="0.2">
      <c r="A582" s="5" t="s">
        <v>18</v>
      </c>
      <c r="B582" s="5" t="s">
        <v>1</v>
      </c>
      <c r="C582" s="5" t="s">
        <v>13</v>
      </c>
      <c r="D582" s="5" t="s">
        <v>3</v>
      </c>
      <c r="E582" s="15">
        <v>570</v>
      </c>
      <c r="F582" s="16">
        <v>0.61</v>
      </c>
      <c r="G582" s="14" t="s">
        <v>11</v>
      </c>
      <c r="I582" s="14">
        <v>0.21</v>
      </c>
      <c r="J582" s="17">
        <v>4</v>
      </c>
      <c r="K582" s="5" t="s">
        <v>4</v>
      </c>
      <c r="L582" s="17" t="str">
        <f>VLOOKUP(I582,Güteklasse!$B$4:$C$8,2)</f>
        <v>A</v>
      </c>
      <c r="M582" s="5" t="str">
        <f>VLOOKUP(K582,Händleradressen!$B$3:$E$6,4,0)</f>
        <v>Köln</v>
      </c>
      <c r="N582" s="16">
        <f t="shared" si="27"/>
        <v>347.7</v>
      </c>
      <c r="O582" s="16">
        <f t="shared" si="28"/>
        <v>66.063000000000002</v>
      </c>
      <c r="P582" s="16">
        <f t="shared" si="29"/>
        <v>413.76299999999998</v>
      </c>
    </row>
    <row r="583" spans="1:16" x14ac:dyDescent="0.2">
      <c r="A583" s="5" t="s">
        <v>18</v>
      </c>
      <c r="B583" s="5" t="s">
        <v>9</v>
      </c>
      <c r="C583" s="5" t="s">
        <v>19</v>
      </c>
      <c r="D583" s="5" t="s">
        <v>7</v>
      </c>
      <c r="E583" s="15">
        <v>31</v>
      </c>
      <c r="F583" s="16">
        <v>51.94</v>
      </c>
      <c r="G583" s="14" t="s">
        <v>11</v>
      </c>
      <c r="I583" s="14">
        <v>0.6</v>
      </c>
      <c r="J583" s="17">
        <v>5</v>
      </c>
      <c r="K583" s="5" t="s">
        <v>8</v>
      </c>
      <c r="L583" s="17" t="str">
        <f>VLOOKUP(I583,Güteklasse!$B$4:$C$8,2)</f>
        <v>D</v>
      </c>
      <c r="M583" s="5" t="str">
        <f>VLOOKUP(K583,Händleradressen!$B$3:$E$6,4,0)</f>
        <v>Düsseldorf</v>
      </c>
      <c r="N583" s="16">
        <f t="shared" si="27"/>
        <v>1610.1399999999999</v>
      </c>
      <c r="O583" s="16">
        <f t="shared" si="28"/>
        <v>305.92660000000001</v>
      </c>
      <c r="P583" s="16">
        <f t="shared" si="29"/>
        <v>1916.0665999999999</v>
      </c>
    </row>
    <row r="584" spans="1:16" x14ac:dyDescent="0.2">
      <c r="A584" s="5" t="s">
        <v>18</v>
      </c>
      <c r="B584" s="5" t="s">
        <v>1</v>
      </c>
      <c r="C584" s="5" t="s">
        <v>19</v>
      </c>
      <c r="D584" s="5" t="s">
        <v>3</v>
      </c>
      <c r="E584" s="15">
        <v>850</v>
      </c>
      <c r="F584" s="16">
        <v>0.1</v>
      </c>
      <c r="I584" s="14">
        <v>0.85</v>
      </c>
      <c r="J584" s="17">
        <v>4</v>
      </c>
      <c r="K584" s="5" t="s">
        <v>8</v>
      </c>
      <c r="L584" s="17" t="str">
        <f>VLOOKUP(I584,Güteklasse!$B$4:$C$8,2)</f>
        <v>D</v>
      </c>
      <c r="M584" s="5" t="str">
        <f>VLOOKUP(K584,Händleradressen!$B$3:$E$6,4,0)</f>
        <v>Düsseldorf</v>
      </c>
      <c r="N584" s="16">
        <f t="shared" si="27"/>
        <v>85</v>
      </c>
      <c r="O584" s="16">
        <f t="shared" si="28"/>
        <v>16.149999999999999</v>
      </c>
      <c r="P584" s="16">
        <f t="shared" si="29"/>
        <v>101.15</v>
      </c>
    </row>
    <row r="585" spans="1:16" x14ac:dyDescent="0.2">
      <c r="A585" s="5" t="s">
        <v>18</v>
      </c>
      <c r="B585" s="5" t="s">
        <v>5</v>
      </c>
      <c r="C585" s="5" t="s">
        <v>13</v>
      </c>
      <c r="D585" s="5" t="s">
        <v>7</v>
      </c>
      <c r="E585" s="15">
        <v>20</v>
      </c>
      <c r="F585" s="16">
        <v>53.23</v>
      </c>
      <c r="G585" s="14" t="s">
        <v>11</v>
      </c>
      <c r="H585" s="14" t="s">
        <v>11</v>
      </c>
      <c r="I585" s="14">
        <v>0.51</v>
      </c>
      <c r="J585" s="17">
        <v>3</v>
      </c>
      <c r="K585" s="5" t="s">
        <v>12</v>
      </c>
      <c r="L585" s="17" t="str">
        <f>VLOOKUP(I585,Güteklasse!$B$4:$C$8,2)</f>
        <v>C</v>
      </c>
      <c r="M585" s="5" t="str">
        <f>VLOOKUP(K585,Händleradressen!$B$3:$E$6,4,0)</f>
        <v>Hamburg</v>
      </c>
      <c r="N585" s="16">
        <f t="shared" si="27"/>
        <v>1064.5999999999999</v>
      </c>
      <c r="O585" s="16">
        <f t="shared" si="28"/>
        <v>202.27399999999997</v>
      </c>
      <c r="P585" s="16">
        <f t="shared" si="29"/>
        <v>1266.8739999999998</v>
      </c>
    </row>
    <row r="586" spans="1:16" x14ac:dyDescent="0.2">
      <c r="A586" s="5" t="s">
        <v>18</v>
      </c>
      <c r="B586" s="5" t="s">
        <v>15</v>
      </c>
      <c r="C586" s="5" t="s">
        <v>19</v>
      </c>
      <c r="D586" s="5" t="s">
        <v>3</v>
      </c>
      <c r="E586" s="15">
        <v>268</v>
      </c>
      <c r="F586" s="16">
        <v>0.68</v>
      </c>
      <c r="G586" s="14" t="s">
        <v>11</v>
      </c>
      <c r="I586" s="14">
        <v>0.24</v>
      </c>
      <c r="J586" s="17">
        <v>2</v>
      </c>
      <c r="K586" s="5" t="s">
        <v>4</v>
      </c>
      <c r="L586" s="17" t="str">
        <f>VLOOKUP(I586,Güteklasse!$B$4:$C$8,2)</f>
        <v>A</v>
      </c>
      <c r="M586" s="5" t="str">
        <f>VLOOKUP(K586,Händleradressen!$B$3:$E$6,4,0)</f>
        <v>Köln</v>
      </c>
      <c r="N586" s="16">
        <f t="shared" si="27"/>
        <v>182.24</v>
      </c>
      <c r="O586" s="16">
        <f t="shared" si="28"/>
        <v>34.625599999999999</v>
      </c>
      <c r="P586" s="16">
        <f t="shared" si="29"/>
        <v>216.8656</v>
      </c>
    </row>
    <row r="587" spans="1:16" x14ac:dyDescent="0.2">
      <c r="A587" s="5" t="s">
        <v>18</v>
      </c>
      <c r="B587" s="5" t="s">
        <v>9</v>
      </c>
      <c r="C587" s="5" t="s">
        <v>19</v>
      </c>
      <c r="D587" s="5" t="s">
        <v>7</v>
      </c>
      <c r="E587" s="15">
        <v>20</v>
      </c>
      <c r="F587" s="16">
        <v>53.34</v>
      </c>
      <c r="G587" s="14" t="s">
        <v>11</v>
      </c>
      <c r="H587" s="14" t="s">
        <v>11</v>
      </c>
      <c r="I587" s="14">
        <v>0.08</v>
      </c>
      <c r="J587" s="17">
        <v>4</v>
      </c>
      <c r="K587" s="5" t="s">
        <v>12</v>
      </c>
      <c r="L587" s="17" t="str">
        <f>VLOOKUP(I587,Güteklasse!$B$4:$C$8,2)</f>
        <v>A</v>
      </c>
      <c r="M587" s="5" t="str">
        <f>VLOOKUP(K587,Händleradressen!$B$3:$E$6,4,0)</f>
        <v>Hamburg</v>
      </c>
      <c r="N587" s="16">
        <f t="shared" si="27"/>
        <v>1066.8000000000002</v>
      </c>
      <c r="O587" s="16">
        <f t="shared" si="28"/>
        <v>202.69200000000004</v>
      </c>
      <c r="P587" s="16">
        <f t="shared" si="29"/>
        <v>1269.4920000000002</v>
      </c>
    </row>
    <row r="588" spans="1:16" x14ac:dyDescent="0.2">
      <c r="A588" s="5" t="s">
        <v>18</v>
      </c>
      <c r="B588" s="5" t="s">
        <v>1</v>
      </c>
      <c r="C588" s="5" t="s">
        <v>19</v>
      </c>
      <c r="D588" s="5" t="s">
        <v>3</v>
      </c>
      <c r="E588" s="15">
        <v>433</v>
      </c>
      <c r="F588" s="16">
        <v>0.84</v>
      </c>
      <c r="G588" s="14" t="s">
        <v>11</v>
      </c>
      <c r="I588" s="14">
        <v>0.94</v>
      </c>
      <c r="J588" s="17">
        <v>3</v>
      </c>
      <c r="K588" s="5" t="s">
        <v>4</v>
      </c>
      <c r="L588" s="17" t="str">
        <f>VLOOKUP(I588,Güteklasse!$B$4:$C$8,2)</f>
        <v>E</v>
      </c>
      <c r="M588" s="5" t="str">
        <f>VLOOKUP(K588,Händleradressen!$B$3:$E$6,4,0)</f>
        <v>Köln</v>
      </c>
      <c r="N588" s="16">
        <f t="shared" si="27"/>
        <v>363.71999999999997</v>
      </c>
      <c r="O588" s="16">
        <f t="shared" si="28"/>
        <v>69.106799999999993</v>
      </c>
      <c r="P588" s="16">
        <f t="shared" si="29"/>
        <v>432.82679999999993</v>
      </c>
    </row>
    <row r="589" spans="1:16" x14ac:dyDescent="0.2">
      <c r="A589" s="5" t="s">
        <v>18</v>
      </c>
      <c r="B589" s="5" t="s">
        <v>9</v>
      </c>
      <c r="C589" s="5" t="s">
        <v>13</v>
      </c>
      <c r="D589" s="5" t="s">
        <v>7</v>
      </c>
      <c r="E589" s="15">
        <v>11</v>
      </c>
      <c r="F589" s="16">
        <v>52.31</v>
      </c>
      <c r="G589" s="14" t="s">
        <v>11</v>
      </c>
      <c r="H589" s="14" t="s">
        <v>11</v>
      </c>
      <c r="I589" s="14">
        <v>0.93</v>
      </c>
      <c r="J589" s="17">
        <v>1</v>
      </c>
      <c r="K589" s="5" t="s">
        <v>8</v>
      </c>
      <c r="L589" s="17" t="str">
        <f>VLOOKUP(I589,Güteklasse!$B$4:$C$8,2)</f>
        <v>E</v>
      </c>
      <c r="M589" s="5" t="str">
        <f>VLOOKUP(K589,Händleradressen!$B$3:$E$6,4,0)</f>
        <v>Düsseldorf</v>
      </c>
      <c r="N589" s="16">
        <f t="shared" si="27"/>
        <v>575.41000000000008</v>
      </c>
      <c r="O589" s="16">
        <f t="shared" si="28"/>
        <v>109.32790000000001</v>
      </c>
      <c r="P589" s="16">
        <f t="shared" si="29"/>
        <v>684.73790000000008</v>
      </c>
    </row>
    <row r="590" spans="1:16" x14ac:dyDescent="0.2">
      <c r="A590" s="5" t="s">
        <v>18</v>
      </c>
      <c r="B590" s="5" t="s">
        <v>15</v>
      </c>
      <c r="C590" s="5" t="s">
        <v>2</v>
      </c>
      <c r="D590" s="5" t="s">
        <v>3</v>
      </c>
      <c r="E590" s="15">
        <v>899</v>
      </c>
      <c r="F590" s="16">
        <v>0.22</v>
      </c>
      <c r="I590" s="14">
        <v>0.18</v>
      </c>
      <c r="J590" s="17">
        <v>3</v>
      </c>
      <c r="K590" s="5" t="s">
        <v>12</v>
      </c>
      <c r="L590" s="17" t="str">
        <f>VLOOKUP(I590,Güteklasse!$B$4:$C$8,2)</f>
        <v>A</v>
      </c>
      <c r="M590" s="5" t="str">
        <f>VLOOKUP(K590,Händleradressen!$B$3:$E$6,4,0)</f>
        <v>Hamburg</v>
      </c>
      <c r="N590" s="16">
        <f t="shared" si="27"/>
        <v>197.78</v>
      </c>
      <c r="O590" s="16">
        <f t="shared" si="28"/>
        <v>37.578200000000002</v>
      </c>
      <c r="P590" s="16">
        <f t="shared" si="29"/>
        <v>235.35820000000001</v>
      </c>
    </row>
    <row r="591" spans="1:16" x14ac:dyDescent="0.2">
      <c r="A591" s="5" t="s">
        <v>18</v>
      </c>
      <c r="B591" s="5" t="s">
        <v>5</v>
      </c>
      <c r="C591" s="5" t="s">
        <v>6</v>
      </c>
      <c r="D591" s="5" t="s">
        <v>7</v>
      </c>
      <c r="E591" s="15">
        <v>49</v>
      </c>
      <c r="F591" s="16">
        <v>54.66</v>
      </c>
      <c r="I591" s="14">
        <v>0.94</v>
      </c>
      <c r="J591" s="17">
        <v>2</v>
      </c>
      <c r="K591" s="5" t="s">
        <v>4</v>
      </c>
      <c r="L591" s="17" t="str">
        <f>VLOOKUP(I591,Güteklasse!$B$4:$C$8,2)</f>
        <v>E</v>
      </c>
      <c r="M591" s="5" t="str">
        <f>VLOOKUP(K591,Händleradressen!$B$3:$E$6,4,0)</f>
        <v>Köln</v>
      </c>
      <c r="N591" s="16">
        <f t="shared" si="27"/>
        <v>2678.3399999999997</v>
      </c>
      <c r="O591" s="16">
        <f t="shared" si="28"/>
        <v>508.88459999999992</v>
      </c>
      <c r="P591" s="16">
        <f t="shared" si="29"/>
        <v>3187.2245999999996</v>
      </c>
    </row>
    <row r="592" spans="1:16" x14ac:dyDescent="0.2">
      <c r="A592" s="5" t="s">
        <v>18</v>
      </c>
      <c r="B592" s="5" t="s">
        <v>9</v>
      </c>
      <c r="C592" s="5" t="s">
        <v>10</v>
      </c>
      <c r="D592" s="5" t="s">
        <v>3</v>
      </c>
      <c r="E592" s="15">
        <v>871</v>
      </c>
      <c r="F592" s="16">
        <v>0.52</v>
      </c>
      <c r="G592" s="14" t="s">
        <v>11</v>
      </c>
      <c r="I592" s="14">
        <v>0.54</v>
      </c>
      <c r="J592" s="17">
        <v>4</v>
      </c>
      <c r="K592" s="5" t="s">
        <v>14</v>
      </c>
      <c r="L592" s="17" t="str">
        <f>VLOOKUP(I592,Güteklasse!$B$4:$C$8,2)</f>
        <v>C</v>
      </c>
      <c r="M592" s="5" t="str">
        <f>VLOOKUP(K592,Händleradressen!$B$3:$E$6,4,0)</f>
        <v>München</v>
      </c>
      <c r="N592" s="16">
        <f t="shared" si="27"/>
        <v>452.92</v>
      </c>
      <c r="O592" s="16">
        <f t="shared" si="28"/>
        <v>86.0548</v>
      </c>
      <c r="P592" s="16">
        <f t="shared" si="29"/>
        <v>538.97479999999996</v>
      </c>
    </row>
    <row r="593" spans="1:16" x14ac:dyDescent="0.2">
      <c r="A593" s="5" t="s">
        <v>18</v>
      </c>
      <c r="B593" s="5" t="s">
        <v>1</v>
      </c>
      <c r="C593" s="5" t="s">
        <v>19</v>
      </c>
      <c r="D593" s="5" t="s">
        <v>7</v>
      </c>
      <c r="E593" s="15">
        <v>33</v>
      </c>
      <c r="F593" s="16">
        <v>49.57</v>
      </c>
      <c r="G593" s="14" t="s">
        <v>11</v>
      </c>
      <c r="I593" s="14">
        <v>0.82</v>
      </c>
      <c r="J593" s="17">
        <v>2</v>
      </c>
      <c r="K593" s="5" t="s">
        <v>14</v>
      </c>
      <c r="L593" s="17" t="str">
        <f>VLOOKUP(I593,Güteklasse!$B$4:$C$8,2)</f>
        <v>D</v>
      </c>
      <c r="M593" s="5" t="str">
        <f>VLOOKUP(K593,Händleradressen!$B$3:$E$6,4,0)</f>
        <v>München</v>
      </c>
      <c r="N593" s="16">
        <f t="shared" si="27"/>
        <v>1635.81</v>
      </c>
      <c r="O593" s="16">
        <f t="shared" si="28"/>
        <v>310.8039</v>
      </c>
      <c r="P593" s="16">
        <f t="shared" si="29"/>
        <v>1946.6138999999998</v>
      </c>
    </row>
    <row r="594" spans="1:16" x14ac:dyDescent="0.2">
      <c r="A594" s="5" t="s">
        <v>18</v>
      </c>
      <c r="B594" s="5" t="s">
        <v>15</v>
      </c>
      <c r="C594" s="5" t="s">
        <v>16</v>
      </c>
      <c r="D594" s="5" t="s">
        <v>3</v>
      </c>
      <c r="E594" s="15">
        <v>157</v>
      </c>
      <c r="F594" s="16">
        <v>0.64</v>
      </c>
      <c r="G594" s="14" t="s">
        <v>11</v>
      </c>
      <c r="I594" s="14">
        <v>0.62</v>
      </c>
      <c r="J594" s="17">
        <v>1</v>
      </c>
      <c r="K594" s="5" t="s">
        <v>12</v>
      </c>
      <c r="L594" s="17" t="str">
        <f>VLOOKUP(I594,Güteklasse!$B$4:$C$8,2)</f>
        <v>D</v>
      </c>
      <c r="M594" s="5" t="str">
        <f>VLOOKUP(K594,Händleradressen!$B$3:$E$6,4,0)</f>
        <v>Hamburg</v>
      </c>
      <c r="N594" s="16">
        <f t="shared" si="27"/>
        <v>100.48</v>
      </c>
      <c r="O594" s="16">
        <f t="shared" si="28"/>
        <v>19.091200000000001</v>
      </c>
      <c r="P594" s="16">
        <f t="shared" si="29"/>
        <v>119.5712</v>
      </c>
    </row>
    <row r="595" spans="1:16" x14ac:dyDescent="0.2">
      <c r="A595" s="5" t="s">
        <v>18</v>
      </c>
      <c r="B595" s="5" t="s">
        <v>1</v>
      </c>
      <c r="C595" s="5" t="s">
        <v>10</v>
      </c>
      <c r="D595" s="5" t="s">
        <v>7</v>
      </c>
      <c r="E595" s="15">
        <v>31</v>
      </c>
      <c r="F595" s="16">
        <v>53.54</v>
      </c>
      <c r="G595" s="14" t="s">
        <v>11</v>
      </c>
      <c r="I595" s="14">
        <v>0.49</v>
      </c>
      <c r="J595" s="17">
        <v>4</v>
      </c>
      <c r="K595" s="5" t="s">
        <v>4</v>
      </c>
      <c r="L595" s="17" t="str">
        <f>VLOOKUP(I595,Güteklasse!$B$4:$C$8,2)</f>
        <v>C</v>
      </c>
      <c r="M595" s="5" t="str">
        <f>VLOOKUP(K595,Händleradressen!$B$3:$E$6,4,0)</f>
        <v>Köln</v>
      </c>
      <c r="N595" s="16">
        <f t="shared" si="27"/>
        <v>1659.74</v>
      </c>
      <c r="O595" s="16">
        <f t="shared" si="28"/>
        <v>315.35059999999999</v>
      </c>
      <c r="P595" s="16">
        <f t="shared" si="29"/>
        <v>1975.0906</v>
      </c>
    </row>
    <row r="596" spans="1:16" x14ac:dyDescent="0.2">
      <c r="A596" s="5" t="s">
        <v>18</v>
      </c>
      <c r="B596" s="5" t="s">
        <v>9</v>
      </c>
      <c r="C596" s="5" t="s">
        <v>10</v>
      </c>
      <c r="D596" s="5" t="s">
        <v>3</v>
      </c>
      <c r="E596" s="15">
        <v>367</v>
      </c>
      <c r="F596" s="16">
        <v>0.05</v>
      </c>
      <c r="G596" s="14" t="s">
        <v>11</v>
      </c>
      <c r="I596" s="14">
        <v>0.52</v>
      </c>
      <c r="J596" s="17">
        <v>5</v>
      </c>
      <c r="K596" s="5" t="s">
        <v>4</v>
      </c>
      <c r="L596" s="17" t="str">
        <f>VLOOKUP(I596,Güteklasse!$B$4:$C$8,2)</f>
        <v>C</v>
      </c>
      <c r="M596" s="5" t="str">
        <f>VLOOKUP(K596,Händleradressen!$B$3:$E$6,4,0)</f>
        <v>Köln</v>
      </c>
      <c r="N596" s="16">
        <f t="shared" si="27"/>
        <v>18.350000000000001</v>
      </c>
      <c r="O596" s="16">
        <f t="shared" si="28"/>
        <v>3.4865000000000004</v>
      </c>
      <c r="P596" s="16">
        <f t="shared" si="29"/>
        <v>21.836500000000001</v>
      </c>
    </row>
    <row r="597" spans="1:16" x14ac:dyDescent="0.2">
      <c r="A597" s="5" t="s">
        <v>18</v>
      </c>
      <c r="B597" s="5" t="s">
        <v>9</v>
      </c>
      <c r="C597" s="5" t="s">
        <v>13</v>
      </c>
      <c r="D597" s="5" t="s">
        <v>7</v>
      </c>
      <c r="E597" s="15">
        <v>25</v>
      </c>
      <c r="F597" s="16">
        <v>45.55</v>
      </c>
      <c r="G597" s="14" t="s">
        <v>11</v>
      </c>
      <c r="H597" s="14" t="s">
        <v>11</v>
      </c>
      <c r="I597" s="14">
        <v>0.18</v>
      </c>
      <c r="J597" s="17">
        <v>4</v>
      </c>
      <c r="K597" s="5" t="s">
        <v>8</v>
      </c>
      <c r="L597" s="17" t="str">
        <f>VLOOKUP(I597,Güteklasse!$B$4:$C$8,2)</f>
        <v>A</v>
      </c>
      <c r="M597" s="5" t="str">
        <f>VLOOKUP(K597,Händleradressen!$B$3:$E$6,4,0)</f>
        <v>Düsseldorf</v>
      </c>
      <c r="N597" s="16">
        <f t="shared" si="27"/>
        <v>1138.75</v>
      </c>
      <c r="O597" s="16">
        <f t="shared" si="28"/>
        <v>216.36250000000001</v>
      </c>
      <c r="P597" s="16">
        <f t="shared" si="29"/>
        <v>1355.1125</v>
      </c>
    </row>
    <row r="598" spans="1:16" x14ac:dyDescent="0.2">
      <c r="A598" s="5" t="s">
        <v>18</v>
      </c>
      <c r="B598" s="5" t="s">
        <v>15</v>
      </c>
      <c r="C598" s="5" t="s">
        <v>13</v>
      </c>
      <c r="D598" s="5" t="s">
        <v>3</v>
      </c>
      <c r="E598" s="15">
        <v>375</v>
      </c>
      <c r="F598" s="16">
        <v>0.45</v>
      </c>
      <c r="I598" s="14">
        <v>0.95</v>
      </c>
      <c r="J598" s="17">
        <v>3</v>
      </c>
      <c r="K598" s="5" t="s">
        <v>8</v>
      </c>
      <c r="L598" s="17" t="str">
        <f>VLOOKUP(I598,Güteklasse!$B$4:$C$8,2)</f>
        <v>E</v>
      </c>
      <c r="M598" s="5" t="str">
        <f>VLOOKUP(K598,Händleradressen!$B$3:$E$6,4,0)</f>
        <v>Düsseldorf</v>
      </c>
      <c r="N598" s="16">
        <f t="shared" si="27"/>
        <v>168.75</v>
      </c>
      <c r="O598" s="16">
        <f t="shared" si="28"/>
        <v>32.0625</v>
      </c>
      <c r="P598" s="16">
        <f t="shared" si="29"/>
        <v>200.8125</v>
      </c>
    </row>
  </sheetData>
  <pageMargins left="0.59055118110236227" right="0.39370078740157483" top="0.98425196850393704" bottom="0.98425196850393704" header="0.51181102362204722" footer="0.51181102362204722"/>
  <pageSetup paperSize="9" fitToHeight="100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zoomScale="130" zoomScaleNormal="130" workbookViewId="0">
      <selection activeCell="B4" sqref="B4"/>
    </sheetView>
  </sheetViews>
  <sheetFormatPr baseColWidth="10" defaultRowHeight="12.75" x14ac:dyDescent="0.2"/>
  <cols>
    <col min="1" max="2" width="11.42578125" style="5"/>
    <col min="3" max="5" width="13.140625" style="5" customWidth="1"/>
    <col min="6" max="16384" width="11.42578125" style="5"/>
  </cols>
  <sheetData>
    <row r="1" spans="1:5" x14ac:dyDescent="0.2">
      <c r="A1" s="5" t="s">
        <v>67</v>
      </c>
    </row>
    <row r="3" spans="1:5" x14ac:dyDescent="0.2">
      <c r="A3" s="12" t="s">
        <v>66</v>
      </c>
      <c r="B3" s="12"/>
    </row>
    <row r="4" spans="1:5" x14ac:dyDescent="0.2">
      <c r="C4" s="12" t="s">
        <v>65</v>
      </c>
      <c r="D4" s="12" t="s">
        <v>64</v>
      </c>
      <c r="E4" s="12" t="s">
        <v>147</v>
      </c>
    </row>
    <row r="5" spans="1:5" x14ac:dyDescent="0.2">
      <c r="A5" s="5" t="s">
        <v>2</v>
      </c>
      <c r="C5" s="12"/>
      <c r="D5" s="12"/>
      <c r="E5" s="12"/>
    </row>
    <row r="6" spans="1:5" x14ac:dyDescent="0.2">
      <c r="B6" s="5" t="s">
        <v>63</v>
      </c>
      <c r="C6" s="11">
        <v>2569</v>
      </c>
      <c r="D6" s="11">
        <v>2698</v>
      </c>
      <c r="E6" s="11">
        <v>2896</v>
      </c>
    </row>
    <row r="7" spans="1:5" x14ac:dyDescent="0.2">
      <c r="B7" s="5" t="s">
        <v>62</v>
      </c>
      <c r="C7" s="11">
        <v>1569</v>
      </c>
      <c r="D7" s="11">
        <v>1256</v>
      </c>
      <c r="E7" s="11">
        <v>1489</v>
      </c>
    </row>
    <row r="8" spans="1:5" x14ac:dyDescent="0.2">
      <c r="B8" s="5" t="s">
        <v>61</v>
      </c>
      <c r="C8" s="11">
        <v>896</v>
      </c>
      <c r="D8" s="11">
        <v>789</v>
      </c>
      <c r="E8" s="11">
        <v>658</v>
      </c>
    </row>
    <row r="9" spans="1:5" x14ac:dyDescent="0.2">
      <c r="A9" s="5" t="s">
        <v>33</v>
      </c>
      <c r="C9" s="11"/>
      <c r="D9" s="11"/>
      <c r="E9" s="11"/>
    </row>
    <row r="10" spans="1:5" x14ac:dyDescent="0.2">
      <c r="B10" s="5" t="s">
        <v>63</v>
      </c>
      <c r="C10" s="11">
        <v>3698</v>
      </c>
      <c r="D10" s="11">
        <v>3568</v>
      </c>
      <c r="E10" s="11">
        <v>3478</v>
      </c>
    </row>
    <row r="11" spans="1:5" x14ac:dyDescent="0.2">
      <c r="B11" s="5" t="s">
        <v>62</v>
      </c>
      <c r="C11" s="11">
        <v>1856</v>
      </c>
      <c r="D11" s="11">
        <v>1956</v>
      </c>
      <c r="E11" s="11">
        <v>1903</v>
      </c>
    </row>
    <row r="12" spans="1:5" x14ac:dyDescent="0.2">
      <c r="B12" s="5" t="s">
        <v>61</v>
      </c>
      <c r="C12" s="11">
        <v>589</v>
      </c>
      <c r="D12" s="11">
        <v>687</v>
      </c>
      <c r="E12" s="11">
        <v>785</v>
      </c>
    </row>
    <row r="13" spans="1:5" x14ac:dyDescent="0.2">
      <c r="A13" s="5" t="s">
        <v>6</v>
      </c>
      <c r="C13" s="11"/>
      <c r="D13" s="11"/>
      <c r="E13" s="11"/>
    </row>
    <row r="14" spans="1:5" x14ac:dyDescent="0.2">
      <c r="B14" s="5" t="s">
        <v>63</v>
      </c>
      <c r="C14" s="11">
        <v>2896</v>
      </c>
      <c r="D14" s="11">
        <v>2789</v>
      </c>
      <c r="E14" s="11">
        <v>2796</v>
      </c>
    </row>
    <row r="15" spans="1:5" x14ac:dyDescent="0.2">
      <c r="B15" s="5" t="s">
        <v>62</v>
      </c>
      <c r="C15" s="11">
        <v>2025</v>
      </c>
      <c r="D15" s="11">
        <v>2365</v>
      </c>
      <c r="E15" s="11">
        <v>2589</v>
      </c>
    </row>
    <row r="16" spans="1:5" x14ac:dyDescent="0.2">
      <c r="B16" s="5" t="s">
        <v>61</v>
      </c>
      <c r="C16" s="11">
        <v>896</v>
      </c>
      <c r="D16" s="11">
        <v>798</v>
      </c>
      <c r="E16" s="11">
        <v>806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1"/>
  <sheetViews>
    <sheetView zoomScaleNormal="100" workbookViewId="0">
      <pane ySplit="5" topLeftCell="A6" activePane="bottomLeft" state="frozen"/>
      <selection pane="bottomLeft" activeCell="A11" sqref="A11"/>
    </sheetView>
  </sheetViews>
  <sheetFormatPr baseColWidth="10" defaultRowHeight="15" outlineLevelCol="1" x14ac:dyDescent="0.25"/>
  <cols>
    <col min="4" max="4" width="13.85546875" customWidth="1"/>
    <col min="7" max="7" width="15.5703125" bestFit="1" customWidth="1"/>
    <col min="9" max="12" width="11.42578125" customWidth="1" outlineLevel="1"/>
    <col min="13" max="13" width="14.7109375" customWidth="1" outlineLevel="1"/>
    <col min="14" max="14" width="14.7109375" customWidth="1"/>
    <col min="15" max="17" width="17" customWidth="1"/>
  </cols>
  <sheetData>
    <row r="1" spans="1:17" ht="13.5" customHeight="1" x14ac:dyDescent="0.25">
      <c r="A1" s="39" t="s">
        <v>95</v>
      </c>
      <c r="C1" s="40"/>
      <c r="D1" s="41"/>
      <c r="E1" s="42"/>
      <c r="F1" s="43"/>
      <c r="G1" s="44"/>
      <c r="I1" s="44"/>
      <c r="J1" s="45"/>
      <c r="K1" s="44"/>
      <c r="L1" s="46"/>
      <c r="N1" s="57" t="s">
        <v>69</v>
      </c>
      <c r="O1" s="58">
        <v>0.19</v>
      </c>
      <c r="Q1" s="48"/>
    </row>
    <row r="2" spans="1:17" ht="13.5" customHeight="1" x14ac:dyDescent="0.25">
      <c r="B2" s="39"/>
      <c r="C2" s="40"/>
      <c r="D2" s="41"/>
      <c r="E2" s="42"/>
      <c r="F2" s="43"/>
      <c r="G2" s="44"/>
      <c r="I2" s="44"/>
      <c r="J2" s="45"/>
      <c r="K2" s="44"/>
      <c r="L2" s="46"/>
      <c r="N2" s="59" t="s">
        <v>57</v>
      </c>
      <c r="O2" s="60">
        <f>SUM(O6:O1048576)</f>
        <v>17096253.510000009</v>
      </c>
      <c r="P2" s="47"/>
      <c r="Q2" s="48"/>
    </row>
    <row r="3" spans="1:17" ht="13.5" customHeight="1" x14ac:dyDescent="0.25">
      <c r="B3" s="39"/>
      <c r="C3" s="40"/>
      <c r="D3" s="41"/>
      <c r="E3" s="42"/>
      <c r="F3" s="43"/>
      <c r="G3" s="44"/>
      <c r="I3" s="44"/>
      <c r="J3" s="45"/>
      <c r="K3" s="44"/>
      <c r="L3" s="46"/>
      <c r="N3" s="59" t="s">
        <v>148</v>
      </c>
      <c r="O3" s="61">
        <f>COUNT(O6:O1048576)</f>
        <v>596</v>
      </c>
      <c r="P3" s="47"/>
      <c r="Q3" s="48"/>
    </row>
    <row r="5" spans="1:17" ht="31.5" x14ac:dyDescent="0.25">
      <c r="A5" s="62" t="s">
        <v>149</v>
      </c>
      <c r="B5" s="49" t="s">
        <v>83</v>
      </c>
      <c r="C5" s="49" t="s">
        <v>82</v>
      </c>
      <c r="D5" s="49" t="s">
        <v>81</v>
      </c>
      <c r="E5" s="49" t="s">
        <v>80</v>
      </c>
      <c r="F5" s="50" t="s">
        <v>79</v>
      </c>
      <c r="G5" s="51" t="s">
        <v>78</v>
      </c>
      <c r="H5" s="49" t="s">
        <v>73</v>
      </c>
      <c r="I5" s="51" t="s">
        <v>77</v>
      </c>
      <c r="J5" s="51" t="s">
        <v>76</v>
      </c>
      <c r="K5" s="51" t="s">
        <v>75</v>
      </c>
      <c r="L5" s="49" t="s">
        <v>74</v>
      </c>
      <c r="M5" s="49" t="s">
        <v>72</v>
      </c>
      <c r="N5" s="49" t="s">
        <v>71</v>
      </c>
      <c r="O5" s="51" t="s">
        <v>70</v>
      </c>
      <c r="P5" s="51" t="s">
        <v>69</v>
      </c>
      <c r="Q5" s="51" t="s">
        <v>68</v>
      </c>
    </row>
    <row r="6" spans="1:17" x14ac:dyDescent="0.25">
      <c r="A6" s="55">
        <v>1</v>
      </c>
      <c r="B6" t="s">
        <v>0</v>
      </c>
      <c r="C6" t="s">
        <v>9</v>
      </c>
      <c r="D6" t="s">
        <v>6</v>
      </c>
      <c r="E6" t="s">
        <v>7</v>
      </c>
      <c r="F6" s="1">
        <v>345</v>
      </c>
      <c r="G6" s="2">
        <v>49.58</v>
      </c>
      <c r="H6" t="s">
        <v>8</v>
      </c>
      <c r="I6" s="3" t="s">
        <v>11</v>
      </c>
      <c r="J6" s="3"/>
      <c r="K6" s="3">
        <v>0</v>
      </c>
      <c r="L6">
        <v>2</v>
      </c>
      <c r="M6" s="4" t="str">
        <f>VLOOKUP(K6,Güteklasse!$B$4:$C$8,2)</f>
        <v>A</v>
      </c>
      <c r="N6" t="str">
        <f>VLOOKUP(H6,Händleradressen!$B$3:$E$6,4,0)</f>
        <v>Düsseldorf</v>
      </c>
      <c r="O6" s="2">
        <f t="shared" ref="O6:O69" si="0">F6*G6</f>
        <v>17105.099999999999</v>
      </c>
      <c r="P6" s="2">
        <f t="shared" ref="P6" si="1">O6*$O$1</f>
        <v>3249.9689999999996</v>
      </c>
      <c r="Q6" s="2">
        <f t="shared" ref="Q6" si="2">O6+P6</f>
        <v>20355.069</v>
      </c>
    </row>
    <row r="7" spans="1:17" x14ac:dyDescent="0.25">
      <c r="A7" s="55">
        <v>184</v>
      </c>
      <c r="B7" t="s">
        <v>0</v>
      </c>
      <c r="C7" t="s">
        <v>15</v>
      </c>
      <c r="D7" t="s">
        <v>10</v>
      </c>
      <c r="E7" t="s">
        <v>3</v>
      </c>
      <c r="F7" s="1">
        <v>32</v>
      </c>
      <c r="G7" s="2">
        <v>0.03</v>
      </c>
      <c r="H7" t="s">
        <v>14</v>
      </c>
      <c r="I7" s="3" t="s">
        <v>11</v>
      </c>
      <c r="J7" s="3"/>
      <c r="K7" s="3">
        <v>0.33</v>
      </c>
      <c r="L7">
        <v>2</v>
      </c>
      <c r="M7" s="4" t="str">
        <f>VLOOKUP(K7,Güteklasse!$B$4:$C$8,2)</f>
        <v>A</v>
      </c>
      <c r="N7" t="str">
        <f>VLOOKUP(H7,Händleradressen!$B$3:$E$6,4,0)</f>
        <v>München</v>
      </c>
      <c r="O7" s="2">
        <f t="shared" si="0"/>
        <v>0.96</v>
      </c>
      <c r="P7" s="2">
        <f t="shared" ref="P7:P70" si="3">O7*$O$1</f>
        <v>0.18240000000000001</v>
      </c>
      <c r="Q7" s="2">
        <f t="shared" ref="Q7:Q70" si="4">O7+P7</f>
        <v>1.1423999999999999</v>
      </c>
    </row>
    <row r="8" spans="1:17" x14ac:dyDescent="0.25">
      <c r="A8" s="55">
        <v>540</v>
      </c>
      <c r="B8" t="s">
        <v>18</v>
      </c>
      <c r="C8" t="s">
        <v>9</v>
      </c>
      <c r="D8" t="s">
        <v>6</v>
      </c>
      <c r="E8" t="s">
        <v>3</v>
      </c>
      <c r="F8" s="1">
        <v>10</v>
      </c>
      <c r="G8" s="2">
        <v>0.15</v>
      </c>
      <c r="H8" t="s">
        <v>8</v>
      </c>
      <c r="I8" s="3" t="s">
        <v>11</v>
      </c>
      <c r="J8" s="3"/>
      <c r="K8" s="3">
        <v>0.92</v>
      </c>
      <c r="L8">
        <v>5</v>
      </c>
      <c r="M8" s="4" t="str">
        <f>VLOOKUP(K8,Güteklasse!$B$4:$C$8,2)</f>
        <v>E</v>
      </c>
      <c r="N8" t="str">
        <f>VLOOKUP(H8,Händleradressen!$B$3:$E$6,4,0)</f>
        <v>Düsseldorf</v>
      </c>
      <c r="O8" s="2">
        <f t="shared" si="0"/>
        <v>1.5</v>
      </c>
      <c r="P8" s="2">
        <f t="shared" si="3"/>
        <v>0.28500000000000003</v>
      </c>
      <c r="Q8" s="2">
        <f t="shared" si="4"/>
        <v>1.7850000000000001</v>
      </c>
    </row>
    <row r="9" spans="1:17" x14ac:dyDescent="0.25">
      <c r="A9" s="55">
        <v>4</v>
      </c>
      <c r="B9" t="s">
        <v>18</v>
      </c>
      <c r="C9" t="s">
        <v>15</v>
      </c>
      <c r="D9" t="s">
        <v>10</v>
      </c>
      <c r="E9" t="s">
        <v>3</v>
      </c>
      <c r="F9" s="1">
        <v>993</v>
      </c>
      <c r="G9" s="2">
        <v>0.84</v>
      </c>
      <c r="H9" t="s">
        <v>12</v>
      </c>
      <c r="I9" s="3" t="s">
        <v>11</v>
      </c>
      <c r="J9" s="3"/>
      <c r="K9" s="3">
        <v>0</v>
      </c>
      <c r="L9">
        <v>2</v>
      </c>
      <c r="M9" s="4" t="str">
        <f>VLOOKUP(K9,Güteklasse!$B$4:$C$8,2)</f>
        <v>A</v>
      </c>
      <c r="N9" t="str">
        <f>VLOOKUP(H9,Händleradressen!$B$3:$E$6,4,0)</f>
        <v>Hamburg</v>
      </c>
      <c r="O9" s="2">
        <f t="shared" si="0"/>
        <v>834.12</v>
      </c>
      <c r="P9" s="2">
        <f t="shared" si="3"/>
        <v>158.4828</v>
      </c>
      <c r="Q9" s="2">
        <f t="shared" si="4"/>
        <v>992.6028</v>
      </c>
    </row>
    <row r="10" spans="1:17" x14ac:dyDescent="0.25">
      <c r="A10" s="55">
        <v>377</v>
      </c>
      <c r="B10" t="s">
        <v>18</v>
      </c>
      <c r="C10" t="s">
        <v>1</v>
      </c>
      <c r="D10" t="s">
        <v>10</v>
      </c>
      <c r="E10" t="s">
        <v>3</v>
      </c>
      <c r="F10" s="1">
        <v>4</v>
      </c>
      <c r="G10" s="2">
        <v>0.43</v>
      </c>
      <c r="H10" t="s">
        <v>14</v>
      </c>
      <c r="I10" s="3"/>
      <c r="J10" s="3"/>
      <c r="K10" s="3">
        <v>0.63</v>
      </c>
      <c r="L10">
        <v>4</v>
      </c>
      <c r="M10" s="4" t="str">
        <f>VLOOKUP(K10,Güteklasse!$B$4:$C$8,2)</f>
        <v>D</v>
      </c>
      <c r="N10" t="str">
        <f>VLOOKUP(H10,Händleradressen!$B$3:$E$6,4,0)</f>
        <v>München</v>
      </c>
      <c r="O10" s="2">
        <f t="shared" si="0"/>
        <v>1.72</v>
      </c>
      <c r="P10" s="2">
        <f t="shared" si="3"/>
        <v>0.32679999999999998</v>
      </c>
      <c r="Q10" s="2">
        <f t="shared" si="4"/>
        <v>2.0468000000000002</v>
      </c>
    </row>
    <row r="11" spans="1:17" x14ac:dyDescent="0.25">
      <c r="A11" s="55">
        <v>426</v>
      </c>
      <c r="B11" t="s">
        <v>0</v>
      </c>
      <c r="C11" t="s">
        <v>9</v>
      </c>
      <c r="D11" t="s">
        <v>6</v>
      </c>
      <c r="E11" t="s">
        <v>3</v>
      </c>
      <c r="F11" s="1">
        <v>35</v>
      </c>
      <c r="G11" s="2">
        <v>0.05</v>
      </c>
      <c r="H11" t="s">
        <v>14</v>
      </c>
      <c r="I11" s="3" t="s">
        <v>11</v>
      </c>
      <c r="J11" s="3"/>
      <c r="K11" s="3">
        <v>0.72</v>
      </c>
      <c r="L11">
        <v>2</v>
      </c>
      <c r="M11" s="4" t="str">
        <f>VLOOKUP(K11,Güteklasse!$B$4:$C$8,2)</f>
        <v>D</v>
      </c>
      <c r="N11" t="str">
        <f>VLOOKUP(H11,Händleradressen!$B$3:$E$6,4,0)</f>
        <v>München</v>
      </c>
      <c r="O11" s="2">
        <f t="shared" si="0"/>
        <v>1.75</v>
      </c>
      <c r="P11" s="2">
        <f t="shared" si="3"/>
        <v>0.33250000000000002</v>
      </c>
      <c r="Q11" s="2">
        <f t="shared" si="4"/>
        <v>2.0825</v>
      </c>
    </row>
    <row r="12" spans="1:17" x14ac:dyDescent="0.25">
      <c r="A12" s="55">
        <v>7</v>
      </c>
      <c r="B12" t="s">
        <v>17</v>
      </c>
      <c r="C12" t="s">
        <v>9</v>
      </c>
      <c r="D12" t="s">
        <v>16</v>
      </c>
      <c r="E12" t="s">
        <v>7</v>
      </c>
      <c r="F12" s="1">
        <v>20</v>
      </c>
      <c r="G12" s="2">
        <v>47.75</v>
      </c>
      <c r="H12" t="s">
        <v>12</v>
      </c>
      <c r="I12" s="3" t="s">
        <v>11</v>
      </c>
      <c r="J12" s="3" t="s">
        <v>11</v>
      </c>
      <c r="K12" s="3">
        <v>0.01</v>
      </c>
      <c r="L12">
        <v>4</v>
      </c>
      <c r="M12" s="4" t="str">
        <f>VLOOKUP(K12,Güteklasse!$B$4:$C$8,2)</f>
        <v>A</v>
      </c>
      <c r="N12" t="str">
        <f>VLOOKUP(H12,Händleradressen!$B$3:$E$6,4,0)</f>
        <v>Hamburg</v>
      </c>
      <c r="O12" s="2">
        <f t="shared" si="0"/>
        <v>955</v>
      </c>
      <c r="P12" s="2">
        <f t="shared" si="3"/>
        <v>181.45</v>
      </c>
      <c r="Q12" s="2">
        <f t="shared" si="4"/>
        <v>1136.45</v>
      </c>
    </row>
    <row r="13" spans="1:17" x14ac:dyDescent="0.25">
      <c r="A13" s="55">
        <v>8</v>
      </c>
      <c r="B13" t="s">
        <v>17</v>
      </c>
      <c r="C13" t="s">
        <v>9</v>
      </c>
      <c r="D13" t="s">
        <v>6</v>
      </c>
      <c r="E13" t="s">
        <v>7</v>
      </c>
      <c r="F13" s="1">
        <v>26</v>
      </c>
      <c r="G13" s="2">
        <v>49.63</v>
      </c>
      <c r="H13" t="s">
        <v>12</v>
      </c>
      <c r="I13" s="3" t="s">
        <v>11</v>
      </c>
      <c r="J13" s="3" t="s">
        <v>11</v>
      </c>
      <c r="K13" s="3">
        <v>0.01</v>
      </c>
      <c r="L13">
        <v>1</v>
      </c>
      <c r="M13" s="4" t="str">
        <f>VLOOKUP(K13,Güteklasse!$B$4:$C$8,2)</f>
        <v>A</v>
      </c>
      <c r="N13" t="str">
        <f>VLOOKUP(H13,Händleradressen!$B$3:$E$6,4,0)</f>
        <v>Hamburg</v>
      </c>
      <c r="O13" s="2">
        <f t="shared" si="0"/>
        <v>1290.3800000000001</v>
      </c>
      <c r="P13" s="2">
        <f t="shared" si="3"/>
        <v>245.17220000000003</v>
      </c>
      <c r="Q13" s="2">
        <f t="shared" si="4"/>
        <v>1535.5522000000001</v>
      </c>
    </row>
    <row r="14" spans="1:17" x14ac:dyDescent="0.25">
      <c r="A14" s="55">
        <v>9</v>
      </c>
      <c r="B14" t="s">
        <v>0</v>
      </c>
      <c r="C14" t="s">
        <v>15</v>
      </c>
      <c r="D14" t="s">
        <v>13</v>
      </c>
      <c r="E14" t="s">
        <v>3</v>
      </c>
      <c r="F14" s="1">
        <v>3451</v>
      </c>
      <c r="G14" s="2">
        <v>0.75</v>
      </c>
      <c r="H14" t="s">
        <v>12</v>
      </c>
      <c r="I14" s="3" t="s">
        <v>11</v>
      </c>
      <c r="J14" s="3"/>
      <c r="K14" s="3">
        <v>0.02</v>
      </c>
      <c r="L14">
        <v>4</v>
      </c>
      <c r="M14" s="4" t="str">
        <f>VLOOKUP(K14,Güteklasse!$B$4:$C$8,2)</f>
        <v>A</v>
      </c>
      <c r="N14" t="str">
        <f>VLOOKUP(H14,Händleradressen!$B$3:$E$6,4,0)</f>
        <v>Hamburg</v>
      </c>
      <c r="O14" s="2">
        <f t="shared" si="0"/>
        <v>2588.25</v>
      </c>
      <c r="P14" s="2">
        <f t="shared" si="3"/>
        <v>491.76749999999998</v>
      </c>
      <c r="Q14" s="2">
        <f t="shared" si="4"/>
        <v>3080.0174999999999</v>
      </c>
    </row>
    <row r="15" spans="1:17" x14ac:dyDescent="0.25">
      <c r="A15" s="55">
        <v>317</v>
      </c>
      <c r="B15" t="s">
        <v>18</v>
      </c>
      <c r="C15" t="s">
        <v>9</v>
      </c>
      <c r="D15" t="s">
        <v>19</v>
      </c>
      <c r="E15" t="s">
        <v>3</v>
      </c>
      <c r="F15" s="1">
        <v>79</v>
      </c>
      <c r="G15" s="2">
        <v>0.04</v>
      </c>
      <c r="H15" t="s">
        <v>8</v>
      </c>
      <c r="I15" s="3" t="s">
        <v>11</v>
      </c>
      <c r="J15" s="3"/>
      <c r="K15" s="3">
        <v>0.53</v>
      </c>
      <c r="L15">
        <v>3</v>
      </c>
      <c r="M15" s="4" t="str">
        <f>VLOOKUP(K15,Güteklasse!$B$4:$C$8,2)</f>
        <v>C</v>
      </c>
      <c r="N15" t="str">
        <f>VLOOKUP(H15,Händleradressen!$B$3:$E$6,4,0)</f>
        <v>Düsseldorf</v>
      </c>
      <c r="O15" s="2">
        <f t="shared" si="0"/>
        <v>3.16</v>
      </c>
      <c r="P15" s="2">
        <f t="shared" si="3"/>
        <v>0.60040000000000004</v>
      </c>
      <c r="Q15" s="2">
        <f t="shared" si="4"/>
        <v>3.7604000000000002</v>
      </c>
    </row>
    <row r="16" spans="1:17" x14ac:dyDescent="0.25">
      <c r="A16" s="55">
        <v>11</v>
      </c>
      <c r="B16" t="s">
        <v>0</v>
      </c>
      <c r="C16" t="s">
        <v>5</v>
      </c>
      <c r="D16" t="s">
        <v>2</v>
      </c>
      <c r="E16" t="s">
        <v>7</v>
      </c>
      <c r="F16" s="1">
        <v>1814</v>
      </c>
      <c r="G16" s="2">
        <v>51.72</v>
      </c>
      <c r="H16" t="s">
        <v>12</v>
      </c>
      <c r="I16" s="3" t="s">
        <v>11</v>
      </c>
      <c r="J16" s="3"/>
      <c r="K16" s="3">
        <v>0.03</v>
      </c>
      <c r="L16">
        <v>2</v>
      </c>
      <c r="M16" s="4" t="str">
        <f>VLOOKUP(K16,Güteklasse!$B$4:$C$8,2)</f>
        <v>A</v>
      </c>
      <c r="N16" t="str">
        <f>VLOOKUP(H16,Händleradressen!$B$3:$E$6,4,0)</f>
        <v>Hamburg</v>
      </c>
      <c r="O16" s="2">
        <f t="shared" si="0"/>
        <v>93820.08</v>
      </c>
      <c r="P16" s="2">
        <f t="shared" si="3"/>
        <v>17825.815200000001</v>
      </c>
      <c r="Q16" s="2">
        <f t="shared" si="4"/>
        <v>111645.8952</v>
      </c>
    </row>
    <row r="17" spans="1:17" x14ac:dyDescent="0.25">
      <c r="A17" s="55">
        <v>12</v>
      </c>
      <c r="B17" t="s">
        <v>0</v>
      </c>
      <c r="C17" t="s">
        <v>15</v>
      </c>
      <c r="D17" t="s">
        <v>13</v>
      </c>
      <c r="E17" t="s">
        <v>7</v>
      </c>
      <c r="F17" s="1">
        <v>2074</v>
      </c>
      <c r="G17" s="2">
        <v>45.81</v>
      </c>
      <c r="H17" t="s">
        <v>4</v>
      </c>
      <c r="I17" s="3" t="s">
        <v>11</v>
      </c>
      <c r="J17" s="3" t="s">
        <v>11</v>
      </c>
      <c r="K17" s="3">
        <v>0.03</v>
      </c>
      <c r="L17">
        <v>4</v>
      </c>
      <c r="M17" s="4" t="str">
        <f>VLOOKUP(K17,Güteklasse!$B$4:$C$8,2)</f>
        <v>A</v>
      </c>
      <c r="N17" t="str">
        <f>VLOOKUP(H17,Händleradressen!$B$3:$E$6,4,0)</f>
        <v>Köln</v>
      </c>
      <c r="O17" s="2">
        <f t="shared" si="0"/>
        <v>95009.94</v>
      </c>
      <c r="P17" s="2">
        <f t="shared" si="3"/>
        <v>18051.888600000002</v>
      </c>
      <c r="Q17" s="2">
        <f t="shared" si="4"/>
        <v>113061.82860000001</v>
      </c>
    </row>
    <row r="18" spans="1:17" x14ac:dyDescent="0.25">
      <c r="A18" s="55">
        <v>13</v>
      </c>
      <c r="B18" t="s">
        <v>18</v>
      </c>
      <c r="C18" t="s">
        <v>9</v>
      </c>
      <c r="D18" t="s">
        <v>2</v>
      </c>
      <c r="E18" t="s">
        <v>7</v>
      </c>
      <c r="F18" s="1">
        <v>31</v>
      </c>
      <c r="G18" s="2">
        <v>45.89</v>
      </c>
      <c r="H18" t="s">
        <v>8</v>
      </c>
      <c r="I18" s="3" t="s">
        <v>11</v>
      </c>
      <c r="J18" s="3" t="s">
        <v>11</v>
      </c>
      <c r="K18" s="3">
        <v>0.03</v>
      </c>
      <c r="L18">
        <v>2</v>
      </c>
      <c r="M18" s="4" t="str">
        <f>VLOOKUP(K18,Güteklasse!$B$4:$C$8,2)</f>
        <v>A</v>
      </c>
      <c r="N18" t="str">
        <f>VLOOKUP(H18,Händleradressen!$B$3:$E$6,4,0)</f>
        <v>Düsseldorf</v>
      </c>
      <c r="O18" s="2">
        <f t="shared" si="0"/>
        <v>1422.59</v>
      </c>
      <c r="P18" s="2">
        <f t="shared" si="3"/>
        <v>270.2921</v>
      </c>
      <c r="Q18" s="2">
        <f t="shared" si="4"/>
        <v>1692.8820999999998</v>
      </c>
    </row>
    <row r="19" spans="1:17" x14ac:dyDescent="0.25">
      <c r="A19" s="55">
        <v>65</v>
      </c>
      <c r="B19" t="s">
        <v>0</v>
      </c>
      <c r="C19" t="s">
        <v>9</v>
      </c>
      <c r="D19" t="s">
        <v>10</v>
      </c>
      <c r="E19" t="s">
        <v>3</v>
      </c>
      <c r="F19" s="1">
        <v>345</v>
      </c>
      <c r="G19" s="2">
        <v>0.01</v>
      </c>
      <c r="H19" t="s">
        <v>8</v>
      </c>
      <c r="I19" s="3" t="s">
        <v>11</v>
      </c>
      <c r="J19" s="3"/>
      <c r="K19" s="3">
        <v>0.12</v>
      </c>
      <c r="L19">
        <v>4</v>
      </c>
      <c r="M19" s="4" t="str">
        <f>VLOOKUP(K19,Güteklasse!$B$4:$C$8,2)</f>
        <v>A</v>
      </c>
      <c r="N19" t="str">
        <f>VLOOKUP(H19,Händleradressen!$B$3:$E$6,4,0)</f>
        <v>Düsseldorf</v>
      </c>
      <c r="O19" s="2">
        <f t="shared" si="0"/>
        <v>3.45</v>
      </c>
      <c r="P19" s="2">
        <f t="shared" si="3"/>
        <v>0.65550000000000008</v>
      </c>
      <c r="Q19" s="2">
        <f t="shared" si="4"/>
        <v>4.1055000000000001</v>
      </c>
    </row>
    <row r="20" spans="1:17" x14ac:dyDescent="0.25">
      <c r="A20" s="55">
        <v>387</v>
      </c>
      <c r="B20" t="s">
        <v>17</v>
      </c>
      <c r="C20" t="s">
        <v>15</v>
      </c>
      <c r="D20" t="s">
        <v>10</v>
      </c>
      <c r="E20" t="s">
        <v>3</v>
      </c>
      <c r="F20" s="1">
        <v>66</v>
      </c>
      <c r="G20" s="2">
        <v>0.06</v>
      </c>
      <c r="H20" t="s">
        <v>4</v>
      </c>
      <c r="I20" s="3" t="s">
        <v>11</v>
      </c>
      <c r="J20" s="3"/>
      <c r="K20" s="3">
        <v>0.64</v>
      </c>
      <c r="L20">
        <v>3</v>
      </c>
      <c r="M20" s="4" t="str">
        <f>VLOOKUP(K20,Güteklasse!$B$4:$C$8,2)</f>
        <v>D</v>
      </c>
      <c r="N20" t="str">
        <f>VLOOKUP(H20,Händleradressen!$B$3:$E$6,4,0)</f>
        <v>Köln</v>
      </c>
      <c r="O20" s="2">
        <f t="shared" si="0"/>
        <v>3.96</v>
      </c>
      <c r="P20" s="2">
        <f t="shared" si="3"/>
        <v>0.75239999999999996</v>
      </c>
      <c r="Q20" s="2">
        <f t="shared" si="4"/>
        <v>4.7123999999999997</v>
      </c>
    </row>
    <row r="21" spans="1:17" x14ac:dyDescent="0.25">
      <c r="A21" s="55">
        <v>503</v>
      </c>
      <c r="B21" t="s">
        <v>18</v>
      </c>
      <c r="C21" t="s">
        <v>15</v>
      </c>
      <c r="D21" t="s">
        <v>16</v>
      </c>
      <c r="E21" t="s">
        <v>3</v>
      </c>
      <c r="F21" s="1">
        <v>14</v>
      </c>
      <c r="G21" s="2">
        <v>0.28999999999999998</v>
      </c>
      <c r="H21" t="s">
        <v>4</v>
      </c>
      <c r="I21" s="3" t="s">
        <v>11</v>
      </c>
      <c r="J21" s="3"/>
      <c r="K21" s="3">
        <v>0.86</v>
      </c>
      <c r="L21">
        <v>2</v>
      </c>
      <c r="M21" s="4" t="str">
        <f>VLOOKUP(K21,Güteklasse!$B$4:$C$8,2)</f>
        <v>D</v>
      </c>
      <c r="N21" t="str">
        <f>VLOOKUP(H21,Händleradressen!$B$3:$E$6,4,0)</f>
        <v>Köln</v>
      </c>
      <c r="O21" s="2">
        <f t="shared" si="0"/>
        <v>4.0599999999999996</v>
      </c>
      <c r="P21" s="2">
        <f t="shared" si="3"/>
        <v>0.77139999999999997</v>
      </c>
      <c r="Q21" s="2">
        <f t="shared" si="4"/>
        <v>4.8313999999999995</v>
      </c>
    </row>
    <row r="22" spans="1:17" x14ac:dyDescent="0.25">
      <c r="A22" s="55">
        <v>378</v>
      </c>
      <c r="B22" t="s">
        <v>18</v>
      </c>
      <c r="C22" t="s">
        <v>1</v>
      </c>
      <c r="D22" t="s">
        <v>6</v>
      </c>
      <c r="E22" t="s">
        <v>3</v>
      </c>
      <c r="F22" s="1">
        <v>17</v>
      </c>
      <c r="G22" s="2">
        <v>0.34</v>
      </c>
      <c r="H22" t="s">
        <v>4</v>
      </c>
      <c r="I22" s="3" t="s">
        <v>11</v>
      </c>
      <c r="J22" s="3"/>
      <c r="K22" s="3">
        <v>0.63</v>
      </c>
      <c r="L22">
        <v>3</v>
      </c>
      <c r="M22" s="4" t="str">
        <f>VLOOKUP(K22,Güteklasse!$B$4:$C$8,2)</f>
        <v>D</v>
      </c>
      <c r="N22" t="str">
        <f>VLOOKUP(H22,Händleradressen!$B$3:$E$6,4,0)</f>
        <v>Köln</v>
      </c>
      <c r="O22" s="2">
        <f t="shared" si="0"/>
        <v>5.78</v>
      </c>
      <c r="P22" s="2">
        <f t="shared" si="3"/>
        <v>1.0982000000000001</v>
      </c>
      <c r="Q22" s="2">
        <f t="shared" si="4"/>
        <v>6.8782000000000005</v>
      </c>
    </row>
    <row r="23" spans="1:17" x14ac:dyDescent="0.25">
      <c r="A23" s="55">
        <v>507</v>
      </c>
      <c r="B23" t="s">
        <v>18</v>
      </c>
      <c r="C23" t="s">
        <v>9</v>
      </c>
      <c r="D23" t="s">
        <v>19</v>
      </c>
      <c r="E23" t="s">
        <v>3</v>
      </c>
      <c r="F23" s="1">
        <v>653</v>
      </c>
      <c r="G23" s="2">
        <v>0.01</v>
      </c>
      <c r="H23" t="s">
        <v>4</v>
      </c>
      <c r="I23" s="3" t="s">
        <v>11</v>
      </c>
      <c r="J23" s="3"/>
      <c r="K23" s="3">
        <v>0.87</v>
      </c>
      <c r="L23">
        <v>4</v>
      </c>
      <c r="M23" s="4" t="str">
        <f>VLOOKUP(K23,Güteklasse!$B$4:$C$8,2)</f>
        <v>D</v>
      </c>
      <c r="N23" t="str">
        <f>VLOOKUP(H23,Händleradressen!$B$3:$E$6,4,0)</f>
        <v>Köln</v>
      </c>
      <c r="O23" s="2">
        <f t="shared" si="0"/>
        <v>6.53</v>
      </c>
      <c r="P23" s="2">
        <f t="shared" si="3"/>
        <v>1.2407000000000001</v>
      </c>
      <c r="Q23" s="2">
        <f t="shared" si="4"/>
        <v>7.7707000000000006</v>
      </c>
    </row>
    <row r="24" spans="1:17" x14ac:dyDescent="0.25">
      <c r="A24" s="55">
        <v>19</v>
      </c>
      <c r="B24" t="s">
        <v>18</v>
      </c>
      <c r="C24" t="s">
        <v>5</v>
      </c>
      <c r="D24" t="s">
        <v>16</v>
      </c>
      <c r="E24" t="s">
        <v>7</v>
      </c>
      <c r="F24" s="1">
        <v>42</v>
      </c>
      <c r="G24" s="2">
        <v>49.1</v>
      </c>
      <c r="H24" t="s">
        <v>4</v>
      </c>
      <c r="I24" s="3" t="s">
        <v>11</v>
      </c>
      <c r="J24" s="3"/>
      <c r="K24" s="3">
        <v>0.04</v>
      </c>
      <c r="L24">
        <v>4</v>
      </c>
      <c r="M24" s="4" t="str">
        <f>VLOOKUP(K24,Güteklasse!$B$4:$C$8,2)</f>
        <v>A</v>
      </c>
      <c r="N24" t="str">
        <f>VLOOKUP(H24,Händleradressen!$B$3:$E$6,4,0)</f>
        <v>Köln</v>
      </c>
      <c r="O24" s="2">
        <f t="shared" si="0"/>
        <v>2062.2000000000003</v>
      </c>
      <c r="P24" s="2">
        <f t="shared" si="3"/>
        <v>391.81800000000004</v>
      </c>
      <c r="Q24" s="2">
        <f t="shared" si="4"/>
        <v>2454.0180000000005</v>
      </c>
    </row>
    <row r="25" spans="1:17" x14ac:dyDescent="0.25">
      <c r="A25" s="55">
        <v>14</v>
      </c>
      <c r="B25" t="s">
        <v>17</v>
      </c>
      <c r="C25" t="s">
        <v>9</v>
      </c>
      <c r="D25" t="s">
        <v>13</v>
      </c>
      <c r="E25" t="s">
        <v>3</v>
      </c>
      <c r="F25" s="1">
        <v>16</v>
      </c>
      <c r="G25" s="2">
        <v>0.43</v>
      </c>
      <c r="H25" t="s">
        <v>8</v>
      </c>
      <c r="I25" s="3" t="s">
        <v>11</v>
      </c>
      <c r="J25" s="3"/>
      <c r="K25" s="3">
        <v>0.03</v>
      </c>
      <c r="L25">
        <v>2</v>
      </c>
      <c r="M25" s="4" t="str">
        <f>VLOOKUP(K25,Güteklasse!$B$4:$C$8,2)</f>
        <v>A</v>
      </c>
      <c r="N25" t="str">
        <f>VLOOKUP(H25,Händleradressen!$B$3:$E$6,4,0)</f>
        <v>Düsseldorf</v>
      </c>
      <c r="O25" s="2">
        <f t="shared" si="0"/>
        <v>6.88</v>
      </c>
      <c r="P25" s="2">
        <f t="shared" si="3"/>
        <v>1.3071999999999999</v>
      </c>
      <c r="Q25" s="2">
        <f t="shared" si="4"/>
        <v>8.1872000000000007</v>
      </c>
    </row>
    <row r="26" spans="1:17" x14ac:dyDescent="0.25">
      <c r="A26" s="55">
        <v>21</v>
      </c>
      <c r="B26" t="s">
        <v>17</v>
      </c>
      <c r="C26" t="s">
        <v>1</v>
      </c>
      <c r="D26" t="s">
        <v>6</v>
      </c>
      <c r="E26" t="s">
        <v>3</v>
      </c>
      <c r="F26" s="1">
        <v>675</v>
      </c>
      <c r="G26" s="2">
        <v>0.91</v>
      </c>
      <c r="H26" t="s">
        <v>12</v>
      </c>
      <c r="I26" s="3"/>
      <c r="J26" s="3"/>
      <c r="K26" s="3">
        <v>0.04</v>
      </c>
      <c r="L26">
        <v>2</v>
      </c>
      <c r="M26" s="4" t="str">
        <f>VLOOKUP(K26,Güteklasse!$B$4:$C$8,2)</f>
        <v>A</v>
      </c>
      <c r="N26" t="str">
        <f>VLOOKUP(H26,Händleradressen!$B$3:$E$6,4,0)</f>
        <v>Hamburg</v>
      </c>
      <c r="O26" s="2">
        <f t="shared" si="0"/>
        <v>614.25</v>
      </c>
      <c r="P26" s="2">
        <f t="shared" si="3"/>
        <v>116.7075</v>
      </c>
      <c r="Q26" s="2">
        <f t="shared" si="4"/>
        <v>730.95749999999998</v>
      </c>
    </row>
    <row r="27" spans="1:17" x14ac:dyDescent="0.25">
      <c r="A27" s="55">
        <v>22</v>
      </c>
      <c r="B27" t="s">
        <v>17</v>
      </c>
      <c r="C27" t="s">
        <v>5</v>
      </c>
      <c r="D27" t="s">
        <v>2</v>
      </c>
      <c r="E27" t="s">
        <v>7</v>
      </c>
      <c r="F27" s="1">
        <v>39</v>
      </c>
      <c r="G27" s="2">
        <v>48.79</v>
      </c>
      <c r="H27" t="s">
        <v>8</v>
      </c>
      <c r="I27" s="3" t="s">
        <v>11</v>
      </c>
      <c r="J27" s="3" t="s">
        <v>11</v>
      </c>
      <c r="K27" s="3">
        <v>0.04</v>
      </c>
      <c r="L27">
        <v>3</v>
      </c>
      <c r="M27" s="4" t="str">
        <f>VLOOKUP(K27,Güteklasse!$B$4:$C$8,2)</f>
        <v>A</v>
      </c>
      <c r="N27" t="str">
        <f>VLOOKUP(H27,Händleradressen!$B$3:$E$6,4,0)</f>
        <v>Düsseldorf</v>
      </c>
      <c r="O27" s="2">
        <f t="shared" si="0"/>
        <v>1902.81</v>
      </c>
      <c r="P27" s="2">
        <f t="shared" si="3"/>
        <v>361.53390000000002</v>
      </c>
      <c r="Q27" s="2">
        <f t="shared" si="4"/>
        <v>2264.3438999999998</v>
      </c>
    </row>
    <row r="28" spans="1:17" x14ac:dyDescent="0.25">
      <c r="A28" s="55">
        <v>23</v>
      </c>
      <c r="B28" t="s">
        <v>18</v>
      </c>
      <c r="C28" t="s">
        <v>1</v>
      </c>
      <c r="D28" t="s">
        <v>6</v>
      </c>
      <c r="E28" t="s">
        <v>7</v>
      </c>
      <c r="F28" s="1">
        <v>14</v>
      </c>
      <c r="G28" s="2">
        <v>53.36</v>
      </c>
      <c r="H28" t="s">
        <v>14</v>
      </c>
      <c r="I28" s="3" t="s">
        <v>11</v>
      </c>
      <c r="J28" s="3" t="s">
        <v>11</v>
      </c>
      <c r="K28" s="3">
        <v>0.05</v>
      </c>
      <c r="L28">
        <v>3</v>
      </c>
      <c r="M28" s="4" t="str">
        <f>VLOOKUP(K28,Güteklasse!$B$4:$C$8,2)</f>
        <v>A</v>
      </c>
      <c r="N28" t="str">
        <f>VLOOKUP(H28,Händleradressen!$B$3:$E$6,4,0)</f>
        <v>München</v>
      </c>
      <c r="O28" s="2">
        <f t="shared" si="0"/>
        <v>747.04</v>
      </c>
      <c r="P28" s="2">
        <f t="shared" si="3"/>
        <v>141.9376</v>
      </c>
      <c r="Q28" s="2">
        <f t="shared" si="4"/>
        <v>888.97759999999994</v>
      </c>
    </row>
    <row r="29" spans="1:17" x14ac:dyDescent="0.25">
      <c r="A29" s="55">
        <v>24</v>
      </c>
      <c r="B29" t="s">
        <v>18</v>
      </c>
      <c r="C29" t="s">
        <v>15</v>
      </c>
      <c r="D29" t="s">
        <v>16</v>
      </c>
      <c r="E29" t="s">
        <v>7</v>
      </c>
      <c r="F29" s="1">
        <v>38</v>
      </c>
      <c r="G29" s="2">
        <v>48.08</v>
      </c>
      <c r="H29" t="s">
        <v>8</v>
      </c>
      <c r="I29" s="3"/>
      <c r="J29" s="3" t="s">
        <v>11</v>
      </c>
      <c r="K29" s="3">
        <v>0.05</v>
      </c>
      <c r="L29">
        <v>1</v>
      </c>
      <c r="M29" s="4" t="str">
        <f>VLOOKUP(K29,Güteklasse!$B$4:$C$8,2)</f>
        <v>A</v>
      </c>
      <c r="N29" t="str">
        <f>VLOOKUP(H29,Händleradressen!$B$3:$E$6,4,0)</f>
        <v>Düsseldorf</v>
      </c>
      <c r="O29" s="2">
        <f t="shared" si="0"/>
        <v>1827.04</v>
      </c>
      <c r="P29" s="2">
        <f t="shared" si="3"/>
        <v>347.13760000000002</v>
      </c>
      <c r="Q29" s="2">
        <f t="shared" si="4"/>
        <v>2174.1776</v>
      </c>
    </row>
    <row r="30" spans="1:17" x14ac:dyDescent="0.25">
      <c r="A30" s="55">
        <v>332</v>
      </c>
      <c r="B30" t="s">
        <v>17</v>
      </c>
      <c r="C30" t="s">
        <v>15</v>
      </c>
      <c r="D30" t="s">
        <v>6</v>
      </c>
      <c r="E30" t="s">
        <v>3</v>
      </c>
      <c r="F30" s="1">
        <v>402</v>
      </c>
      <c r="G30" s="2">
        <v>0.02</v>
      </c>
      <c r="H30" t="s">
        <v>8</v>
      </c>
      <c r="I30" s="3" t="s">
        <v>11</v>
      </c>
      <c r="J30" s="3"/>
      <c r="K30" s="3">
        <v>0.55000000000000004</v>
      </c>
      <c r="L30">
        <v>3</v>
      </c>
      <c r="M30" s="4" t="str">
        <f>VLOOKUP(K30,Güteklasse!$B$4:$C$8,2)</f>
        <v>C</v>
      </c>
      <c r="N30" t="str">
        <f>VLOOKUP(H30,Händleradressen!$B$3:$E$6,4,0)</f>
        <v>Düsseldorf</v>
      </c>
      <c r="O30" s="2">
        <f t="shared" si="0"/>
        <v>8.0400000000000009</v>
      </c>
      <c r="P30" s="2">
        <f t="shared" si="3"/>
        <v>1.5276000000000003</v>
      </c>
      <c r="Q30" s="2">
        <f t="shared" si="4"/>
        <v>9.5676000000000005</v>
      </c>
    </row>
    <row r="31" spans="1:17" x14ac:dyDescent="0.25">
      <c r="A31" s="55">
        <v>26</v>
      </c>
      <c r="B31" t="s">
        <v>17</v>
      </c>
      <c r="C31" t="s">
        <v>5</v>
      </c>
      <c r="D31" t="s">
        <v>13</v>
      </c>
      <c r="E31" t="s">
        <v>3</v>
      </c>
      <c r="F31" s="1">
        <v>684</v>
      </c>
      <c r="G31" s="2">
        <v>0.75</v>
      </c>
      <c r="H31" t="s">
        <v>12</v>
      </c>
      <c r="I31" s="3"/>
      <c r="J31" s="3"/>
      <c r="K31" s="3">
        <v>0.05</v>
      </c>
      <c r="L31">
        <v>4</v>
      </c>
      <c r="M31" s="4" t="str">
        <f>VLOOKUP(K31,Güteklasse!$B$4:$C$8,2)</f>
        <v>A</v>
      </c>
      <c r="N31" t="str">
        <f>VLOOKUP(H31,Händleradressen!$B$3:$E$6,4,0)</f>
        <v>Hamburg</v>
      </c>
      <c r="O31" s="2">
        <f t="shared" si="0"/>
        <v>513</v>
      </c>
      <c r="P31" s="2">
        <f t="shared" si="3"/>
        <v>97.47</v>
      </c>
      <c r="Q31" s="2">
        <f t="shared" si="4"/>
        <v>610.47</v>
      </c>
    </row>
    <row r="32" spans="1:17" x14ac:dyDescent="0.25">
      <c r="A32" s="55">
        <v>27</v>
      </c>
      <c r="B32" t="s">
        <v>0</v>
      </c>
      <c r="C32" t="s">
        <v>5</v>
      </c>
      <c r="D32" t="s">
        <v>2</v>
      </c>
      <c r="E32" t="s">
        <v>7</v>
      </c>
      <c r="F32" s="1">
        <v>4534</v>
      </c>
      <c r="G32" s="2">
        <v>47.78</v>
      </c>
      <c r="H32" t="s">
        <v>14</v>
      </c>
      <c r="I32" s="3" t="s">
        <v>11</v>
      </c>
      <c r="J32" s="3"/>
      <c r="K32" s="3">
        <v>0.06</v>
      </c>
      <c r="L32">
        <v>2</v>
      </c>
      <c r="M32" s="4" t="str">
        <f>VLOOKUP(K32,Güteklasse!$B$4:$C$8,2)</f>
        <v>A</v>
      </c>
      <c r="N32" t="str">
        <f>VLOOKUP(H32,Händleradressen!$B$3:$E$6,4,0)</f>
        <v>München</v>
      </c>
      <c r="O32" s="2">
        <f t="shared" si="0"/>
        <v>216634.52000000002</v>
      </c>
      <c r="P32" s="2">
        <f t="shared" si="3"/>
        <v>41160.558800000006</v>
      </c>
      <c r="Q32" s="2">
        <f t="shared" si="4"/>
        <v>257795.07880000002</v>
      </c>
    </row>
    <row r="33" spans="1:17" x14ac:dyDescent="0.25">
      <c r="A33" s="55">
        <v>28</v>
      </c>
      <c r="B33" t="s">
        <v>18</v>
      </c>
      <c r="C33" t="s">
        <v>5</v>
      </c>
      <c r="D33" t="s">
        <v>19</v>
      </c>
      <c r="E33" t="s">
        <v>3</v>
      </c>
      <c r="F33" s="1">
        <v>665</v>
      </c>
      <c r="G33" s="2">
        <v>0.77</v>
      </c>
      <c r="H33" t="s">
        <v>4</v>
      </c>
      <c r="I33" s="3" t="s">
        <v>11</v>
      </c>
      <c r="J33" s="3"/>
      <c r="K33" s="3">
        <v>0.06</v>
      </c>
      <c r="L33">
        <v>2</v>
      </c>
      <c r="M33" s="4" t="str">
        <f>VLOOKUP(K33,Güteklasse!$B$4:$C$8,2)</f>
        <v>A</v>
      </c>
      <c r="N33" t="str">
        <f>VLOOKUP(H33,Händleradressen!$B$3:$E$6,4,0)</f>
        <v>Köln</v>
      </c>
      <c r="O33" s="2">
        <f t="shared" si="0"/>
        <v>512.05000000000007</v>
      </c>
      <c r="P33" s="2">
        <f t="shared" si="3"/>
        <v>97.289500000000018</v>
      </c>
      <c r="Q33" s="2">
        <f t="shared" si="4"/>
        <v>609.33950000000004</v>
      </c>
    </row>
    <row r="34" spans="1:17" x14ac:dyDescent="0.25">
      <c r="A34" s="55">
        <v>334</v>
      </c>
      <c r="B34" t="s">
        <v>18</v>
      </c>
      <c r="C34" t="s">
        <v>9</v>
      </c>
      <c r="D34" t="s">
        <v>13</v>
      </c>
      <c r="E34" t="s">
        <v>3</v>
      </c>
      <c r="F34" s="1">
        <v>9</v>
      </c>
      <c r="G34" s="2">
        <v>0.95</v>
      </c>
      <c r="H34" t="s">
        <v>8</v>
      </c>
      <c r="I34" s="3" t="s">
        <v>11</v>
      </c>
      <c r="J34" s="3"/>
      <c r="K34" s="3">
        <v>0.56000000000000005</v>
      </c>
      <c r="L34">
        <v>2</v>
      </c>
      <c r="M34" s="4" t="str">
        <f>VLOOKUP(K34,Güteklasse!$B$4:$C$8,2)</f>
        <v>C</v>
      </c>
      <c r="N34" t="str">
        <f>VLOOKUP(H34,Händleradressen!$B$3:$E$6,4,0)</f>
        <v>Düsseldorf</v>
      </c>
      <c r="O34" s="2">
        <f t="shared" si="0"/>
        <v>8.5499999999999989</v>
      </c>
      <c r="P34" s="2">
        <f t="shared" si="3"/>
        <v>1.6244999999999998</v>
      </c>
      <c r="Q34" s="2">
        <f t="shared" si="4"/>
        <v>10.174499999999998</v>
      </c>
    </row>
    <row r="35" spans="1:17" x14ac:dyDescent="0.25">
      <c r="A35" s="55">
        <v>165</v>
      </c>
      <c r="B35" t="s">
        <v>17</v>
      </c>
      <c r="C35" t="s">
        <v>5</v>
      </c>
      <c r="D35" t="s">
        <v>10</v>
      </c>
      <c r="E35" t="s">
        <v>3</v>
      </c>
      <c r="F35" s="1">
        <v>31</v>
      </c>
      <c r="G35" s="2">
        <v>0.32</v>
      </c>
      <c r="H35" t="s">
        <v>12</v>
      </c>
      <c r="I35" s="3" t="s">
        <v>11</v>
      </c>
      <c r="J35" s="3"/>
      <c r="K35" s="3">
        <v>0.28000000000000003</v>
      </c>
      <c r="L35">
        <v>1</v>
      </c>
      <c r="M35" s="4" t="str">
        <f>VLOOKUP(K35,Güteklasse!$B$4:$C$8,2)</f>
        <v>A</v>
      </c>
      <c r="N35" t="str">
        <f>VLOOKUP(H35,Händleradressen!$B$3:$E$6,4,0)</f>
        <v>Hamburg</v>
      </c>
      <c r="O35" s="2">
        <f t="shared" si="0"/>
        <v>9.92</v>
      </c>
      <c r="P35" s="2">
        <f t="shared" si="3"/>
        <v>1.8848</v>
      </c>
      <c r="Q35" s="2">
        <f t="shared" si="4"/>
        <v>11.8048</v>
      </c>
    </row>
    <row r="36" spans="1:17" x14ac:dyDescent="0.25">
      <c r="A36" s="55">
        <v>31</v>
      </c>
      <c r="B36" t="s">
        <v>0</v>
      </c>
      <c r="C36" t="s">
        <v>5</v>
      </c>
      <c r="D36" t="s">
        <v>2</v>
      </c>
      <c r="E36" t="s">
        <v>7</v>
      </c>
      <c r="F36" s="1">
        <v>23</v>
      </c>
      <c r="G36" s="2">
        <v>46.07</v>
      </c>
      <c r="H36" t="s">
        <v>12</v>
      </c>
      <c r="I36" s="3" t="s">
        <v>11</v>
      </c>
      <c r="J36" s="3"/>
      <c r="K36" s="3">
        <v>7.0000000000000007E-2</v>
      </c>
      <c r="L36">
        <v>4</v>
      </c>
      <c r="M36" s="4" t="str">
        <f>VLOOKUP(K36,Güteklasse!$B$4:$C$8,2)</f>
        <v>A</v>
      </c>
      <c r="N36" t="str">
        <f>VLOOKUP(H36,Händleradressen!$B$3:$E$6,4,0)</f>
        <v>Hamburg</v>
      </c>
      <c r="O36" s="2">
        <f t="shared" si="0"/>
        <v>1059.6099999999999</v>
      </c>
      <c r="P36" s="2">
        <f t="shared" si="3"/>
        <v>201.32589999999999</v>
      </c>
      <c r="Q36" s="2">
        <f t="shared" si="4"/>
        <v>1260.9358999999999</v>
      </c>
    </row>
    <row r="37" spans="1:17" x14ac:dyDescent="0.25">
      <c r="A37" s="55">
        <v>32</v>
      </c>
      <c r="B37" t="s">
        <v>0</v>
      </c>
      <c r="C37" t="s">
        <v>5</v>
      </c>
      <c r="D37" t="s">
        <v>13</v>
      </c>
      <c r="E37" t="s">
        <v>7</v>
      </c>
      <c r="F37" s="1">
        <v>932</v>
      </c>
      <c r="G37" s="2">
        <v>50.92</v>
      </c>
      <c r="H37" t="s">
        <v>12</v>
      </c>
      <c r="I37" s="3"/>
      <c r="J37" s="3" t="s">
        <v>11</v>
      </c>
      <c r="K37" s="3">
        <v>7.0000000000000007E-2</v>
      </c>
      <c r="L37">
        <v>2</v>
      </c>
      <c r="M37" s="4" t="str">
        <f>VLOOKUP(K37,Güteklasse!$B$4:$C$8,2)</f>
        <v>A</v>
      </c>
      <c r="N37" t="str">
        <f>VLOOKUP(H37,Händleradressen!$B$3:$E$6,4,0)</f>
        <v>Hamburg</v>
      </c>
      <c r="O37" s="2">
        <f t="shared" si="0"/>
        <v>47457.440000000002</v>
      </c>
      <c r="P37" s="2">
        <f t="shared" si="3"/>
        <v>9016.9135999999999</v>
      </c>
      <c r="Q37" s="2">
        <f t="shared" si="4"/>
        <v>56474.353600000002</v>
      </c>
    </row>
    <row r="38" spans="1:17" x14ac:dyDescent="0.25">
      <c r="A38" s="55">
        <v>33</v>
      </c>
      <c r="B38" t="s">
        <v>0</v>
      </c>
      <c r="C38" t="s">
        <v>9</v>
      </c>
      <c r="D38" t="s">
        <v>2</v>
      </c>
      <c r="E38" t="s">
        <v>7</v>
      </c>
      <c r="F38" s="1">
        <v>5165</v>
      </c>
      <c r="G38" s="2">
        <v>48.3</v>
      </c>
      <c r="H38" t="s">
        <v>12</v>
      </c>
      <c r="I38" s="3" t="s">
        <v>11</v>
      </c>
      <c r="J38" s="3"/>
      <c r="K38" s="3">
        <v>7.0000000000000007E-2</v>
      </c>
      <c r="L38">
        <v>3</v>
      </c>
      <c r="M38" s="4" t="str">
        <f>VLOOKUP(K38,Güteklasse!$B$4:$C$8,2)</f>
        <v>A</v>
      </c>
      <c r="N38" t="str">
        <f>VLOOKUP(H38,Händleradressen!$B$3:$E$6,4,0)</f>
        <v>Hamburg</v>
      </c>
      <c r="O38" s="2">
        <f t="shared" si="0"/>
        <v>249469.49999999997</v>
      </c>
      <c r="P38" s="2">
        <f t="shared" si="3"/>
        <v>47399.204999999994</v>
      </c>
      <c r="Q38" s="2">
        <f t="shared" si="4"/>
        <v>296868.70499999996</v>
      </c>
    </row>
    <row r="39" spans="1:17" x14ac:dyDescent="0.25">
      <c r="A39" s="55">
        <v>130</v>
      </c>
      <c r="B39" t="s">
        <v>17</v>
      </c>
      <c r="C39" t="s">
        <v>9</v>
      </c>
      <c r="D39" t="s">
        <v>6</v>
      </c>
      <c r="E39" t="s">
        <v>3</v>
      </c>
      <c r="F39" s="1">
        <v>29</v>
      </c>
      <c r="G39" s="2">
        <v>0.35</v>
      </c>
      <c r="H39" t="s">
        <v>8</v>
      </c>
      <c r="I39" s="3" t="s">
        <v>11</v>
      </c>
      <c r="J39" s="3"/>
      <c r="K39" s="3">
        <v>0.22</v>
      </c>
      <c r="L39">
        <v>2</v>
      </c>
      <c r="M39" s="4" t="str">
        <f>VLOOKUP(K39,Güteklasse!$B$4:$C$8,2)</f>
        <v>A</v>
      </c>
      <c r="N39" t="str">
        <f>VLOOKUP(H39,Händleradressen!$B$3:$E$6,4,0)</f>
        <v>Düsseldorf</v>
      </c>
      <c r="O39" s="2">
        <f t="shared" si="0"/>
        <v>10.149999999999999</v>
      </c>
      <c r="P39" s="2">
        <f t="shared" si="3"/>
        <v>1.9284999999999997</v>
      </c>
      <c r="Q39" s="2">
        <f t="shared" si="4"/>
        <v>12.078499999999998</v>
      </c>
    </row>
    <row r="40" spans="1:17" x14ac:dyDescent="0.25">
      <c r="A40" s="55">
        <v>35</v>
      </c>
      <c r="B40" t="s">
        <v>18</v>
      </c>
      <c r="C40" t="s">
        <v>15</v>
      </c>
      <c r="D40" t="s">
        <v>10</v>
      </c>
      <c r="E40" t="s">
        <v>3</v>
      </c>
      <c r="F40" s="1">
        <v>668</v>
      </c>
      <c r="G40" s="2">
        <v>0.89</v>
      </c>
      <c r="H40" t="s">
        <v>8</v>
      </c>
      <c r="I40" s="3" t="s">
        <v>11</v>
      </c>
      <c r="J40" s="3"/>
      <c r="K40" s="3">
        <v>7.0000000000000007E-2</v>
      </c>
      <c r="L40">
        <v>2</v>
      </c>
      <c r="M40" s="4" t="str">
        <f>VLOOKUP(K40,Güteklasse!$B$4:$C$8,2)</f>
        <v>A</v>
      </c>
      <c r="N40" t="str">
        <f>VLOOKUP(H40,Händleradressen!$B$3:$E$6,4,0)</f>
        <v>Düsseldorf</v>
      </c>
      <c r="O40" s="2">
        <f t="shared" si="0"/>
        <v>594.52</v>
      </c>
      <c r="P40" s="2">
        <f t="shared" si="3"/>
        <v>112.9588</v>
      </c>
      <c r="Q40" s="2">
        <f t="shared" si="4"/>
        <v>707.47879999999998</v>
      </c>
    </row>
    <row r="41" spans="1:17" x14ac:dyDescent="0.25">
      <c r="A41" s="55">
        <v>36</v>
      </c>
      <c r="B41" t="s">
        <v>18</v>
      </c>
      <c r="C41" t="s">
        <v>1</v>
      </c>
      <c r="D41" t="s">
        <v>6</v>
      </c>
      <c r="E41" t="s">
        <v>7</v>
      </c>
      <c r="F41" s="1">
        <v>28</v>
      </c>
      <c r="G41" s="2">
        <v>47.04</v>
      </c>
      <c r="H41" t="s">
        <v>14</v>
      </c>
      <c r="I41" s="3" t="s">
        <v>11</v>
      </c>
      <c r="J41" s="3"/>
      <c r="K41" s="3">
        <v>7.0000000000000007E-2</v>
      </c>
      <c r="L41">
        <v>4</v>
      </c>
      <c r="M41" s="4" t="str">
        <f>VLOOKUP(K41,Güteklasse!$B$4:$C$8,2)</f>
        <v>A</v>
      </c>
      <c r="N41" t="str">
        <f>VLOOKUP(H41,Händleradressen!$B$3:$E$6,4,0)</f>
        <v>München</v>
      </c>
      <c r="O41" s="2">
        <f t="shared" si="0"/>
        <v>1317.12</v>
      </c>
      <c r="P41" s="2">
        <f t="shared" si="3"/>
        <v>250.25279999999998</v>
      </c>
      <c r="Q41" s="2">
        <f t="shared" si="4"/>
        <v>1567.3727999999999</v>
      </c>
    </row>
    <row r="42" spans="1:17" x14ac:dyDescent="0.25">
      <c r="A42" s="55">
        <v>37</v>
      </c>
      <c r="B42" t="s">
        <v>18</v>
      </c>
      <c r="C42" t="s">
        <v>15</v>
      </c>
      <c r="D42" t="s">
        <v>19</v>
      </c>
      <c r="E42" t="s">
        <v>7</v>
      </c>
      <c r="F42" s="1">
        <v>45</v>
      </c>
      <c r="G42" s="2">
        <v>54.45</v>
      </c>
      <c r="H42" t="s">
        <v>4</v>
      </c>
      <c r="I42" s="3"/>
      <c r="J42" s="3"/>
      <c r="K42" s="3">
        <v>7.0000000000000007E-2</v>
      </c>
      <c r="L42">
        <v>5</v>
      </c>
      <c r="M42" s="4" t="str">
        <f>VLOOKUP(K42,Güteklasse!$B$4:$C$8,2)</f>
        <v>A</v>
      </c>
      <c r="N42" t="str">
        <f>VLOOKUP(H42,Händleradressen!$B$3:$E$6,4,0)</f>
        <v>Köln</v>
      </c>
      <c r="O42" s="2">
        <f t="shared" si="0"/>
        <v>2450.25</v>
      </c>
      <c r="P42" s="2">
        <f t="shared" si="3"/>
        <v>465.54750000000001</v>
      </c>
      <c r="Q42" s="2">
        <f t="shared" si="4"/>
        <v>2915.7975000000001</v>
      </c>
    </row>
    <row r="43" spans="1:17" x14ac:dyDescent="0.25">
      <c r="A43" s="55">
        <v>423</v>
      </c>
      <c r="B43" t="s">
        <v>17</v>
      </c>
      <c r="C43" t="s">
        <v>9</v>
      </c>
      <c r="D43" t="s">
        <v>10</v>
      </c>
      <c r="E43" t="s">
        <v>3</v>
      </c>
      <c r="F43" s="1">
        <v>23</v>
      </c>
      <c r="G43" s="2">
        <v>0.54</v>
      </c>
      <c r="H43" t="s">
        <v>8</v>
      </c>
      <c r="I43" s="3" t="s">
        <v>11</v>
      </c>
      <c r="J43" s="3"/>
      <c r="K43" s="3">
        <v>0.71</v>
      </c>
      <c r="L43">
        <v>2</v>
      </c>
      <c r="M43" s="4" t="str">
        <f>VLOOKUP(K43,Güteklasse!$B$4:$C$8,2)</f>
        <v>D</v>
      </c>
      <c r="N43" t="str">
        <f>VLOOKUP(H43,Händleradressen!$B$3:$E$6,4,0)</f>
        <v>Düsseldorf</v>
      </c>
      <c r="O43" s="2">
        <f t="shared" si="0"/>
        <v>12.420000000000002</v>
      </c>
      <c r="P43" s="2">
        <f t="shared" si="3"/>
        <v>2.3598000000000003</v>
      </c>
      <c r="Q43" s="2">
        <f t="shared" si="4"/>
        <v>14.779800000000002</v>
      </c>
    </row>
    <row r="44" spans="1:17" x14ac:dyDescent="0.25">
      <c r="A44" s="55">
        <v>537</v>
      </c>
      <c r="B44" t="s">
        <v>17</v>
      </c>
      <c r="C44" t="s">
        <v>5</v>
      </c>
      <c r="D44" t="s">
        <v>13</v>
      </c>
      <c r="E44" t="s">
        <v>3</v>
      </c>
      <c r="F44" s="1">
        <v>284</v>
      </c>
      <c r="G44" s="2">
        <v>0.05</v>
      </c>
      <c r="H44" t="s">
        <v>12</v>
      </c>
      <c r="I44" s="3" t="s">
        <v>11</v>
      </c>
      <c r="J44" s="3"/>
      <c r="K44" s="3">
        <v>0.91</v>
      </c>
      <c r="L44">
        <v>2</v>
      </c>
      <c r="M44" s="4" t="str">
        <f>VLOOKUP(K44,Güteklasse!$B$4:$C$8,2)</f>
        <v>E</v>
      </c>
      <c r="N44" t="str">
        <f>VLOOKUP(H44,Händleradressen!$B$3:$E$6,4,0)</f>
        <v>Hamburg</v>
      </c>
      <c r="O44" s="2">
        <f t="shared" si="0"/>
        <v>14.200000000000001</v>
      </c>
      <c r="P44" s="2">
        <f t="shared" si="3"/>
        <v>2.6980000000000004</v>
      </c>
      <c r="Q44" s="2">
        <f t="shared" si="4"/>
        <v>16.898000000000003</v>
      </c>
    </row>
    <row r="45" spans="1:17" x14ac:dyDescent="0.25">
      <c r="A45" s="55">
        <v>40</v>
      </c>
      <c r="B45" t="s">
        <v>17</v>
      </c>
      <c r="C45" t="s">
        <v>15</v>
      </c>
      <c r="D45" t="s">
        <v>2</v>
      </c>
      <c r="E45" t="s">
        <v>7</v>
      </c>
      <c r="F45" s="1">
        <v>19</v>
      </c>
      <c r="G45" s="2">
        <v>53.61</v>
      </c>
      <c r="H45" t="s">
        <v>14</v>
      </c>
      <c r="I45" s="3" t="s">
        <v>11</v>
      </c>
      <c r="J45" s="3"/>
      <c r="K45" s="3">
        <v>7.0000000000000007E-2</v>
      </c>
      <c r="L45">
        <v>3</v>
      </c>
      <c r="M45" s="4" t="str">
        <f>VLOOKUP(K45,Güteklasse!$B$4:$C$8,2)</f>
        <v>A</v>
      </c>
      <c r="N45" t="str">
        <f>VLOOKUP(H45,Händleradressen!$B$3:$E$6,4,0)</f>
        <v>München</v>
      </c>
      <c r="O45" s="2">
        <f t="shared" si="0"/>
        <v>1018.59</v>
      </c>
      <c r="P45" s="2">
        <f t="shared" si="3"/>
        <v>193.53210000000001</v>
      </c>
      <c r="Q45" s="2">
        <f t="shared" si="4"/>
        <v>1212.1221</v>
      </c>
    </row>
    <row r="46" spans="1:17" x14ac:dyDescent="0.25">
      <c r="A46" s="55">
        <v>41</v>
      </c>
      <c r="B46" t="s">
        <v>17</v>
      </c>
      <c r="C46" t="s">
        <v>5</v>
      </c>
      <c r="D46" t="s">
        <v>2</v>
      </c>
      <c r="E46" t="s">
        <v>7</v>
      </c>
      <c r="F46" s="1">
        <v>42</v>
      </c>
      <c r="G46" s="2">
        <v>53.26</v>
      </c>
      <c r="H46" t="s">
        <v>8</v>
      </c>
      <c r="I46" s="3" t="s">
        <v>11</v>
      </c>
      <c r="J46" s="3" t="s">
        <v>11</v>
      </c>
      <c r="K46" s="3">
        <v>7.0000000000000007E-2</v>
      </c>
      <c r="L46">
        <v>1</v>
      </c>
      <c r="M46" s="4" t="str">
        <f>VLOOKUP(K46,Güteklasse!$B$4:$C$8,2)</f>
        <v>A</v>
      </c>
      <c r="N46" t="str">
        <f>VLOOKUP(H46,Händleradressen!$B$3:$E$6,4,0)</f>
        <v>Düsseldorf</v>
      </c>
      <c r="O46" s="2">
        <f t="shared" si="0"/>
        <v>2236.92</v>
      </c>
      <c r="P46" s="2">
        <f t="shared" si="3"/>
        <v>425.01480000000004</v>
      </c>
      <c r="Q46" s="2">
        <f t="shared" si="4"/>
        <v>2661.9348</v>
      </c>
    </row>
    <row r="47" spans="1:17" x14ac:dyDescent="0.25">
      <c r="A47" s="55">
        <v>42</v>
      </c>
      <c r="B47" t="s">
        <v>0</v>
      </c>
      <c r="C47" t="s">
        <v>15</v>
      </c>
      <c r="D47" t="s">
        <v>6</v>
      </c>
      <c r="E47" t="s">
        <v>7</v>
      </c>
      <c r="F47" s="1">
        <v>879</v>
      </c>
      <c r="G47" s="2">
        <v>50.3</v>
      </c>
      <c r="H47" t="s">
        <v>8</v>
      </c>
      <c r="I47" s="3" t="s">
        <v>11</v>
      </c>
      <c r="J47" s="3"/>
      <c r="K47" s="3">
        <v>0.08</v>
      </c>
      <c r="L47">
        <v>5</v>
      </c>
      <c r="M47" s="4" t="str">
        <f>VLOOKUP(K47,Güteklasse!$B$4:$C$8,2)</f>
        <v>A</v>
      </c>
      <c r="N47" t="str">
        <f>VLOOKUP(H47,Händleradressen!$B$3:$E$6,4,0)</f>
        <v>Düsseldorf</v>
      </c>
      <c r="O47" s="2">
        <f t="shared" si="0"/>
        <v>44213.7</v>
      </c>
      <c r="P47" s="2">
        <f t="shared" si="3"/>
        <v>8400.6029999999992</v>
      </c>
      <c r="Q47" s="2">
        <f t="shared" si="4"/>
        <v>52614.303</v>
      </c>
    </row>
    <row r="48" spans="1:17" x14ac:dyDescent="0.25">
      <c r="A48" s="55">
        <v>185</v>
      </c>
      <c r="B48" t="s">
        <v>0</v>
      </c>
      <c r="C48" t="s">
        <v>9</v>
      </c>
      <c r="D48" t="s">
        <v>10</v>
      </c>
      <c r="E48" t="s">
        <v>3</v>
      </c>
      <c r="F48" s="1">
        <v>34</v>
      </c>
      <c r="G48" s="2">
        <v>0.46</v>
      </c>
      <c r="H48" t="s">
        <v>8</v>
      </c>
      <c r="I48" s="3" t="s">
        <v>11</v>
      </c>
      <c r="J48" s="3"/>
      <c r="K48" s="3">
        <v>0.33</v>
      </c>
      <c r="L48">
        <v>2</v>
      </c>
      <c r="M48" s="4" t="str">
        <f>VLOOKUP(K48,Güteklasse!$B$4:$C$8,2)</f>
        <v>A</v>
      </c>
      <c r="N48" t="str">
        <f>VLOOKUP(H48,Händleradressen!$B$3:$E$6,4,0)</f>
        <v>Düsseldorf</v>
      </c>
      <c r="O48" s="2">
        <f t="shared" si="0"/>
        <v>15.64</v>
      </c>
      <c r="P48" s="2">
        <f t="shared" si="3"/>
        <v>2.9716</v>
      </c>
      <c r="Q48" s="2">
        <f t="shared" si="4"/>
        <v>18.611599999999999</v>
      </c>
    </row>
    <row r="49" spans="1:17" x14ac:dyDescent="0.25">
      <c r="A49" s="55">
        <v>44</v>
      </c>
      <c r="B49" t="s">
        <v>18</v>
      </c>
      <c r="C49" t="s">
        <v>9</v>
      </c>
      <c r="D49" t="s">
        <v>19</v>
      </c>
      <c r="E49" t="s">
        <v>7</v>
      </c>
      <c r="F49" s="1">
        <v>20</v>
      </c>
      <c r="G49" s="2">
        <v>53.34</v>
      </c>
      <c r="H49" t="s">
        <v>12</v>
      </c>
      <c r="I49" s="3" t="s">
        <v>11</v>
      </c>
      <c r="J49" s="3" t="s">
        <v>11</v>
      </c>
      <c r="K49" s="3">
        <v>0.08</v>
      </c>
      <c r="L49">
        <v>4</v>
      </c>
      <c r="M49" s="4" t="str">
        <f>VLOOKUP(K49,Güteklasse!$B$4:$C$8,2)</f>
        <v>A</v>
      </c>
      <c r="N49" t="str">
        <f>VLOOKUP(H49,Händleradressen!$B$3:$E$6,4,0)</f>
        <v>Hamburg</v>
      </c>
      <c r="O49" s="2">
        <f t="shared" si="0"/>
        <v>1066.8000000000002</v>
      </c>
      <c r="P49" s="2">
        <f t="shared" si="3"/>
        <v>202.69200000000004</v>
      </c>
      <c r="Q49" s="2">
        <f t="shared" si="4"/>
        <v>1269.4920000000002</v>
      </c>
    </row>
    <row r="50" spans="1:17" x14ac:dyDescent="0.25">
      <c r="A50" s="55">
        <v>148</v>
      </c>
      <c r="B50" t="s">
        <v>17</v>
      </c>
      <c r="C50" t="s">
        <v>15</v>
      </c>
      <c r="D50" t="s">
        <v>2</v>
      </c>
      <c r="E50" t="s">
        <v>3</v>
      </c>
      <c r="F50" s="1">
        <v>270</v>
      </c>
      <c r="G50" s="2">
        <v>0.06</v>
      </c>
      <c r="H50" t="s">
        <v>8</v>
      </c>
      <c r="I50" s="3" t="s">
        <v>11</v>
      </c>
      <c r="J50" s="3"/>
      <c r="K50" s="3">
        <v>0.25</v>
      </c>
      <c r="L50">
        <v>5</v>
      </c>
      <c r="M50" s="4" t="str">
        <f>VLOOKUP(K50,Güteklasse!$B$4:$C$8,2)</f>
        <v>A</v>
      </c>
      <c r="N50" t="str">
        <f>VLOOKUP(H50,Händleradressen!$B$3:$E$6,4,0)</f>
        <v>Düsseldorf</v>
      </c>
      <c r="O50" s="2">
        <f t="shared" si="0"/>
        <v>16.2</v>
      </c>
      <c r="P50" s="2">
        <f t="shared" si="3"/>
        <v>3.0779999999999998</v>
      </c>
      <c r="Q50" s="2">
        <f t="shared" si="4"/>
        <v>19.277999999999999</v>
      </c>
    </row>
    <row r="51" spans="1:17" x14ac:dyDescent="0.25">
      <c r="A51" s="55">
        <v>46</v>
      </c>
      <c r="B51" t="s">
        <v>17</v>
      </c>
      <c r="C51" t="s">
        <v>5</v>
      </c>
      <c r="D51" t="s">
        <v>2</v>
      </c>
      <c r="E51" t="s">
        <v>7</v>
      </c>
      <c r="F51" s="1">
        <v>20</v>
      </c>
      <c r="G51" s="2">
        <v>47.82</v>
      </c>
      <c r="H51" t="s">
        <v>4</v>
      </c>
      <c r="I51" s="3" t="s">
        <v>11</v>
      </c>
      <c r="J51" s="3" t="s">
        <v>11</v>
      </c>
      <c r="K51" s="3">
        <v>0.08</v>
      </c>
      <c r="L51">
        <v>2</v>
      </c>
      <c r="M51" s="4" t="str">
        <f>VLOOKUP(K51,Güteklasse!$B$4:$C$8,2)</f>
        <v>A</v>
      </c>
      <c r="N51" t="str">
        <f>VLOOKUP(H51,Händleradressen!$B$3:$E$6,4,0)</f>
        <v>Köln</v>
      </c>
      <c r="O51" s="2">
        <f t="shared" si="0"/>
        <v>956.4</v>
      </c>
      <c r="P51" s="2">
        <f t="shared" si="3"/>
        <v>181.71600000000001</v>
      </c>
      <c r="Q51" s="2">
        <f t="shared" si="4"/>
        <v>1138.116</v>
      </c>
    </row>
    <row r="52" spans="1:17" x14ac:dyDescent="0.25">
      <c r="A52" s="55">
        <v>47</v>
      </c>
      <c r="B52" t="s">
        <v>17</v>
      </c>
      <c r="C52" t="s">
        <v>9</v>
      </c>
      <c r="D52" t="s">
        <v>6</v>
      </c>
      <c r="E52" t="s">
        <v>7</v>
      </c>
      <c r="F52" s="1">
        <v>33</v>
      </c>
      <c r="G52" s="2">
        <v>50.44</v>
      </c>
      <c r="H52" t="s">
        <v>8</v>
      </c>
      <c r="I52" s="3" t="s">
        <v>11</v>
      </c>
      <c r="J52" s="3" t="s">
        <v>11</v>
      </c>
      <c r="K52" s="3">
        <v>0.08</v>
      </c>
      <c r="L52">
        <v>2</v>
      </c>
      <c r="M52" s="4" t="str">
        <f>VLOOKUP(K52,Güteklasse!$B$4:$C$8,2)</f>
        <v>A</v>
      </c>
      <c r="N52" t="str">
        <f>VLOOKUP(H52,Händleradressen!$B$3:$E$6,4,0)</f>
        <v>Düsseldorf</v>
      </c>
      <c r="O52" s="2">
        <f t="shared" si="0"/>
        <v>1664.52</v>
      </c>
      <c r="P52" s="2">
        <f t="shared" si="3"/>
        <v>316.25880000000001</v>
      </c>
      <c r="Q52" s="2">
        <f t="shared" si="4"/>
        <v>1980.7788</v>
      </c>
    </row>
    <row r="53" spans="1:17" x14ac:dyDescent="0.25">
      <c r="A53" s="55">
        <v>181</v>
      </c>
      <c r="B53" t="s">
        <v>18</v>
      </c>
      <c r="C53" t="s">
        <v>1</v>
      </c>
      <c r="D53" t="s">
        <v>13</v>
      </c>
      <c r="E53" t="s">
        <v>3</v>
      </c>
      <c r="F53" s="1">
        <v>58</v>
      </c>
      <c r="G53" s="2">
        <v>0.28000000000000003</v>
      </c>
      <c r="H53" t="s">
        <v>8</v>
      </c>
      <c r="I53" s="3" t="s">
        <v>11</v>
      </c>
      <c r="J53" s="3"/>
      <c r="K53" s="3">
        <v>0.32</v>
      </c>
      <c r="L53">
        <v>3</v>
      </c>
      <c r="M53" s="4" t="str">
        <f>VLOOKUP(K53,Güteklasse!$B$4:$C$8,2)</f>
        <v>A</v>
      </c>
      <c r="N53" t="str">
        <f>VLOOKUP(H53,Händleradressen!$B$3:$E$6,4,0)</f>
        <v>Düsseldorf</v>
      </c>
      <c r="O53" s="2">
        <f t="shared" si="0"/>
        <v>16.240000000000002</v>
      </c>
      <c r="P53" s="2">
        <f t="shared" si="3"/>
        <v>3.0856000000000003</v>
      </c>
      <c r="Q53" s="2">
        <f t="shared" si="4"/>
        <v>19.325600000000001</v>
      </c>
    </row>
    <row r="54" spans="1:17" x14ac:dyDescent="0.25">
      <c r="A54" s="55">
        <v>49</v>
      </c>
      <c r="B54" t="s">
        <v>0</v>
      </c>
      <c r="C54" t="s">
        <v>9</v>
      </c>
      <c r="D54" t="s">
        <v>6</v>
      </c>
      <c r="E54" t="s">
        <v>3</v>
      </c>
      <c r="F54" s="1">
        <v>731</v>
      </c>
      <c r="G54" s="2">
        <v>1</v>
      </c>
      <c r="H54" t="s">
        <v>8</v>
      </c>
      <c r="I54" s="3" t="s">
        <v>11</v>
      </c>
      <c r="J54" s="3"/>
      <c r="K54" s="3">
        <v>0.09</v>
      </c>
      <c r="L54">
        <v>2</v>
      </c>
      <c r="M54" s="4" t="str">
        <f>VLOOKUP(K54,Güteklasse!$B$4:$C$8,2)</f>
        <v>A</v>
      </c>
      <c r="N54" t="str">
        <f>VLOOKUP(H54,Händleradressen!$B$3:$E$6,4,0)</f>
        <v>Düsseldorf</v>
      </c>
      <c r="O54" s="2">
        <f t="shared" si="0"/>
        <v>731</v>
      </c>
      <c r="P54" s="2">
        <f t="shared" si="3"/>
        <v>138.89000000000001</v>
      </c>
      <c r="Q54" s="2">
        <f t="shared" si="4"/>
        <v>869.89</v>
      </c>
    </row>
    <row r="55" spans="1:17" x14ac:dyDescent="0.25">
      <c r="A55" s="55">
        <v>50</v>
      </c>
      <c r="B55" t="s">
        <v>0</v>
      </c>
      <c r="C55" t="s">
        <v>9</v>
      </c>
      <c r="D55" t="s">
        <v>13</v>
      </c>
      <c r="E55" t="s">
        <v>3</v>
      </c>
      <c r="F55" s="1">
        <v>6516</v>
      </c>
      <c r="G55" s="2">
        <v>0.16</v>
      </c>
      <c r="H55" t="s">
        <v>4</v>
      </c>
      <c r="I55" s="3" t="s">
        <v>11</v>
      </c>
      <c r="J55" s="3"/>
      <c r="K55" s="3">
        <v>0.09</v>
      </c>
      <c r="L55">
        <v>4</v>
      </c>
      <c r="M55" s="4" t="str">
        <f>VLOOKUP(K55,Güteklasse!$B$4:$C$8,2)</f>
        <v>A</v>
      </c>
      <c r="N55" t="str">
        <f>VLOOKUP(H55,Händleradressen!$B$3:$E$6,4,0)</f>
        <v>Köln</v>
      </c>
      <c r="O55" s="2">
        <f t="shared" si="0"/>
        <v>1042.56</v>
      </c>
      <c r="P55" s="2">
        <f t="shared" si="3"/>
        <v>198.0864</v>
      </c>
      <c r="Q55" s="2">
        <f t="shared" si="4"/>
        <v>1240.6463999999999</v>
      </c>
    </row>
    <row r="56" spans="1:17" x14ac:dyDescent="0.25">
      <c r="A56" s="55">
        <v>51</v>
      </c>
      <c r="B56" t="s">
        <v>0</v>
      </c>
      <c r="C56" t="s">
        <v>15</v>
      </c>
      <c r="D56" t="s">
        <v>2</v>
      </c>
      <c r="E56" t="s">
        <v>3</v>
      </c>
      <c r="F56" s="1">
        <v>4234</v>
      </c>
      <c r="G56" s="2">
        <v>0.87</v>
      </c>
      <c r="H56" t="s">
        <v>14</v>
      </c>
      <c r="I56" s="3" t="s">
        <v>11</v>
      </c>
      <c r="J56" s="3"/>
      <c r="K56" s="3">
        <v>0.09</v>
      </c>
      <c r="L56">
        <v>3</v>
      </c>
      <c r="M56" s="4" t="str">
        <f>VLOOKUP(K56,Güteklasse!$B$4:$C$8,2)</f>
        <v>A</v>
      </c>
      <c r="N56" t="str">
        <f>VLOOKUP(H56,Händleradressen!$B$3:$E$6,4,0)</f>
        <v>München</v>
      </c>
      <c r="O56" s="2">
        <f t="shared" si="0"/>
        <v>3683.58</v>
      </c>
      <c r="P56" s="2">
        <f t="shared" si="3"/>
        <v>699.88019999999995</v>
      </c>
      <c r="Q56" s="2">
        <f t="shared" si="4"/>
        <v>4383.4601999999995</v>
      </c>
    </row>
    <row r="57" spans="1:17" x14ac:dyDescent="0.25">
      <c r="A57" s="55">
        <v>52</v>
      </c>
      <c r="B57" t="s">
        <v>0</v>
      </c>
      <c r="C57" t="s">
        <v>9</v>
      </c>
      <c r="D57" t="s">
        <v>2</v>
      </c>
      <c r="E57" t="s">
        <v>7</v>
      </c>
      <c r="F57" s="1">
        <v>567</v>
      </c>
      <c r="G57" s="2">
        <v>47.64</v>
      </c>
      <c r="H57" t="s">
        <v>8</v>
      </c>
      <c r="I57" s="3" t="s">
        <v>11</v>
      </c>
      <c r="J57" s="3" t="s">
        <v>11</v>
      </c>
      <c r="K57" s="3">
        <v>0.09</v>
      </c>
      <c r="L57">
        <v>2</v>
      </c>
      <c r="M57" s="4" t="str">
        <f>VLOOKUP(K57,Güteklasse!$B$4:$C$8,2)</f>
        <v>A</v>
      </c>
      <c r="N57" t="str">
        <f>VLOOKUP(H57,Händleradressen!$B$3:$E$6,4,0)</f>
        <v>Düsseldorf</v>
      </c>
      <c r="O57" s="2">
        <f t="shared" si="0"/>
        <v>27011.88</v>
      </c>
      <c r="P57" s="2">
        <f t="shared" si="3"/>
        <v>5132.2572</v>
      </c>
      <c r="Q57" s="2">
        <f t="shared" si="4"/>
        <v>32144.137200000001</v>
      </c>
    </row>
    <row r="58" spans="1:17" x14ac:dyDescent="0.25">
      <c r="A58" s="55">
        <v>53</v>
      </c>
      <c r="B58" t="s">
        <v>0</v>
      </c>
      <c r="C58" t="s">
        <v>5</v>
      </c>
      <c r="D58" t="s">
        <v>10</v>
      </c>
      <c r="E58" t="s">
        <v>7</v>
      </c>
      <c r="F58" s="1">
        <v>7467</v>
      </c>
      <c r="G58" s="2">
        <v>47.35</v>
      </c>
      <c r="H58" t="s">
        <v>12</v>
      </c>
      <c r="I58" s="3" t="s">
        <v>11</v>
      </c>
      <c r="J58" s="3"/>
      <c r="K58" s="3">
        <v>0.09</v>
      </c>
      <c r="L58">
        <v>4</v>
      </c>
      <c r="M58" s="4" t="str">
        <f>VLOOKUP(K58,Güteklasse!$B$4:$C$8,2)</f>
        <v>A</v>
      </c>
      <c r="N58" t="str">
        <f>VLOOKUP(H58,Händleradressen!$B$3:$E$6,4,0)</f>
        <v>Hamburg</v>
      </c>
      <c r="O58" s="2">
        <f t="shared" si="0"/>
        <v>353562.45</v>
      </c>
      <c r="P58" s="2">
        <f t="shared" si="3"/>
        <v>67176.8655</v>
      </c>
      <c r="Q58" s="2">
        <f t="shared" si="4"/>
        <v>420739.31550000003</v>
      </c>
    </row>
    <row r="59" spans="1:17" x14ac:dyDescent="0.25">
      <c r="A59" s="55">
        <v>236</v>
      </c>
      <c r="B59" t="s">
        <v>18</v>
      </c>
      <c r="C59" t="s">
        <v>1</v>
      </c>
      <c r="D59" t="s">
        <v>10</v>
      </c>
      <c r="E59" t="s">
        <v>3</v>
      </c>
      <c r="F59" s="1">
        <v>43</v>
      </c>
      <c r="G59" s="2">
        <v>0.41</v>
      </c>
      <c r="H59" t="s">
        <v>8</v>
      </c>
      <c r="I59" s="3" t="s">
        <v>11</v>
      </c>
      <c r="J59" s="3"/>
      <c r="K59" s="3">
        <v>0.39</v>
      </c>
      <c r="L59">
        <v>5</v>
      </c>
      <c r="M59" s="4" t="str">
        <f>VLOOKUP(K59,Güteklasse!$B$4:$C$8,2)</f>
        <v>B</v>
      </c>
      <c r="N59" t="str">
        <f>VLOOKUP(H59,Händleradressen!$B$3:$E$6,4,0)</f>
        <v>Düsseldorf</v>
      </c>
      <c r="O59" s="2">
        <f t="shared" si="0"/>
        <v>17.63</v>
      </c>
      <c r="P59" s="2">
        <f t="shared" si="3"/>
        <v>3.3496999999999999</v>
      </c>
      <c r="Q59" s="2">
        <f t="shared" si="4"/>
        <v>20.979699999999998</v>
      </c>
    </row>
    <row r="60" spans="1:17" x14ac:dyDescent="0.25">
      <c r="A60" s="55">
        <v>111</v>
      </c>
      <c r="B60" t="s">
        <v>18</v>
      </c>
      <c r="C60" t="s">
        <v>5</v>
      </c>
      <c r="D60" t="s">
        <v>16</v>
      </c>
      <c r="E60" t="s">
        <v>3</v>
      </c>
      <c r="F60" s="1">
        <v>598</v>
      </c>
      <c r="G60" s="2">
        <v>0.03</v>
      </c>
      <c r="H60" t="s">
        <v>8</v>
      </c>
      <c r="I60" s="3" t="s">
        <v>11</v>
      </c>
      <c r="J60" s="3"/>
      <c r="K60" s="3">
        <v>0.2</v>
      </c>
      <c r="L60">
        <v>4</v>
      </c>
      <c r="M60" s="4" t="str">
        <f>VLOOKUP(K60,Güteklasse!$B$4:$C$8,2)</f>
        <v>A</v>
      </c>
      <c r="N60" t="str">
        <f>VLOOKUP(H60,Händleradressen!$B$3:$E$6,4,0)</f>
        <v>Düsseldorf</v>
      </c>
      <c r="O60" s="2">
        <f t="shared" si="0"/>
        <v>17.939999999999998</v>
      </c>
      <c r="P60" s="2">
        <f t="shared" si="3"/>
        <v>3.4085999999999994</v>
      </c>
      <c r="Q60" s="2">
        <f t="shared" si="4"/>
        <v>21.348599999999998</v>
      </c>
    </row>
    <row r="61" spans="1:17" x14ac:dyDescent="0.25">
      <c r="A61" s="55">
        <v>56</v>
      </c>
      <c r="B61" t="s">
        <v>0</v>
      </c>
      <c r="C61" t="s">
        <v>9</v>
      </c>
      <c r="D61" t="s">
        <v>2</v>
      </c>
      <c r="E61" t="s">
        <v>7</v>
      </c>
      <c r="F61" s="1">
        <v>313</v>
      </c>
      <c r="G61" s="2">
        <v>51.32</v>
      </c>
      <c r="H61" t="s">
        <v>12</v>
      </c>
      <c r="I61" s="3" t="s">
        <v>11</v>
      </c>
      <c r="J61" s="3"/>
      <c r="K61" s="3">
        <v>0.1</v>
      </c>
      <c r="L61">
        <v>4</v>
      </c>
      <c r="M61" s="4" t="str">
        <f>VLOOKUP(K61,Güteklasse!$B$4:$C$8,2)</f>
        <v>A</v>
      </c>
      <c r="N61" t="str">
        <f>VLOOKUP(H61,Händleradressen!$B$3:$E$6,4,0)</f>
        <v>Hamburg</v>
      </c>
      <c r="O61" s="2">
        <f t="shared" si="0"/>
        <v>16063.16</v>
      </c>
      <c r="P61" s="2">
        <f t="shared" si="3"/>
        <v>3052.0003999999999</v>
      </c>
      <c r="Q61" s="2">
        <f t="shared" si="4"/>
        <v>19115.160400000001</v>
      </c>
    </row>
    <row r="62" spans="1:17" x14ac:dyDescent="0.25">
      <c r="A62" s="55">
        <v>57</v>
      </c>
      <c r="B62" t="s">
        <v>0</v>
      </c>
      <c r="C62" t="s">
        <v>5</v>
      </c>
      <c r="D62" t="s">
        <v>13</v>
      </c>
      <c r="E62" t="s">
        <v>7</v>
      </c>
      <c r="F62" s="1">
        <v>2353</v>
      </c>
      <c r="G62" s="2">
        <v>47.9</v>
      </c>
      <c r="H62" t="s">
        <v>14</v>
      </c>
      <c r="I62" s="3" t="s">
        <v>11</v>
      </c>
      <c r="J62" s="3"/>
      <c r="K62" s="3">
        <v>0.1</v>
      </c>
      <c r="L62">
        <v>4</v>
      </c>
      <c r="M62" s="4" t="str">
        <f>VLOOKUP(K62,Güteklasse!$B$4:$C$8,2)</f>
        <v>A</v>
      </c>
      <c r="N62" t="str">
        <f>VLOOKUP(H62,Händleradressen!$B$3:$E$6,4,0)</f>
        <v>München</v>
      </c>
      <c r="O62" s="2">
        <f t="shared" si="0"/>
        <v>112708.7</v>
      </c>
      <c r="P62" s="2">
        <f t="shared" si="3"/>
        <v>21414.652999999998</v>
      </c>
      <c r="Q62" s="2">
        <f t="shared" si="4"/>
        <v>134123.353</v>
      </c>
    </row>
    <row r="63" spans="1:17" x14ac:dyDescent="0.25">
      <c r="A63" s="55">
        <v>58</v>
      </c>
      <c r="B63" t="s">
        <v>18</v>
      </c>
      <c r="C63" t="s">
        <v>9</v>
      </c>
      <c r="D63" t="s">
        <v>10</v>
      </c>
      <c r="E63" t="s">
        <v>7</v>
      </c>
      <c r="F63" s="1">
        <v>40</v>
      </c>
      <c r="G63" s="2">
        <v>48.1</v>
      </c>
      <c r="H63" t="s">
        <v>14</v>
      </c>
      <c r="I63" s="3" t="s">
        <v>11</v>
      </c>
      <c r="J63" s="3" t="s">
        <v>11</v>
      </c>
      <c r="K63" s="3">
        <v>0.1</v>
      </c>
      <c r="L63">
        <v>4</v>
      </c>
      <c r="M63" s="4" t="str">
        <f>VLOOKUP(K63,Güteklasse!$B$4:$C$8,2)</f>
        <v>A</v>
      </c>
      <c r="N63" t="str">
        <f>VLOOKUP(H63,Händleradressen!$B$3:$E$6,4,0)</f>
        <v>München</v>
      </c>
      <c r="O63" s="2">
        <f t="shared" si="0"/>
        <v>1924</v>
      </c>
      <c r="P63" s="2">
        <f t="shared" si="3"/>
        <v>365.56</v>
      </c>
      <c r="Q63" s="2">
        <f t="shared" si="4"/>
        <v>2289.56</v>
      </c>
    </row>
    <row r="64" spans="1:17" x14ac:dyDescent="0.25">
      <c r="A64" s="55">
        <v>87</v>
      </c>
      <c r="B64" t="s">
        <v>0</v>
      </c>
      <c r="C64" t="s">
        <v>9</v>
      </c>
      <c r="D64" t="s">
        <v>10</v>
      </c>
      <c r="E64" t="s">
        <v>3</v>
      </c>
      <c r="F64" s="1">
        <v>367</v>
      </c>
      <c r="G64" s="2">
        <v>0.05</v>
      </c>
      <c r="H64" t="s">
        <v>14</v>
      </c>
      <c r="I64" s="3" t="s">
        <v>11</v>
      </c>
      <c r="J64" s="3"/>
      <c r="K64" s="3">
        <v>0.16</v>
      </c>
      <c r="L64">
        <v>3</v>
      </c>
      <c r="M64" s="4" t="str">
        <f>VLOOKUP(K64,Güteklasse!$B$4:$C$8,2)</f>
        <v>A</v>
      </c>
      <c r="N64" t="str">
        <f>VLOOKUP(H64,Händleradressen!$B$3:$E$6,4,0)</f>
        <v>München</v>
      </c>
      <c r="O64" s="2">
        <f t="shared" si="0"/>
        <v>18.350000000000001</v>
      </c>
      <c r="P64" s="2">
        <f t="shared" si="3"/>
        <v>3.4865000000000004</v>
      </c>
      <c r="Q64" s="2">
        <f t="shared" si="4"/>
        <v>21.836500000000001</v>
      </c>
    </row>
    <row r="65" spans="1:17" x14ac:dyDescent="0.25">
      <c r="A65" s="55">
        <v>313</v>
      </c>
      <c r="B65" t="s">
        <v>18</v>
      </c>
      <c r="C65" t="s">
        <v>9</v>
      </c>
      <c r="D65" t="s">
        <v>10</v>
      </c>
      <c r="E65" t="s">
        <v>3</v>
      </c>
      <c r="F65" s="1">
        <v>367</v>
      </c>
      <c r="G65" s="2">
        <v>0.05</v>
      </c>
      <c r="H65" t="s">
        <v>4</v>
      </c>
      <c r="I65" s="3" t="s">
        <v>11</v>
      </c>
      <c r="J65" s="3"/>
      <c r="K65" s="3">
        <v>0.52</v>
      </c>
      <c r="L65">
        <v>5</v>
      </c>
      <c r="M65" s="4" t="str">
        <f>VLOOKUP(K65,Güteklasse!$B$4:$C$8,2)</f>
        <v>C</v>
      </c>
      <c r="N65" t="str">
        <f>VLOOKUP(H65,Händleradressen!$B$3:$E$6,4,0)</f>
        <v>Köln</v>
      </c>
      <c r="O65" s="2">
        <f t="shared" si="0"/>
        <v>18.350000000000001</v>
      </c>
      <c r="P65" s="2">
        <f t="shared" si="3"/>
        <v>3.4865000000000004</v>
      </c>
      <c r="Q65" s="2">
        <f t="shared" si="4"/>
        <v>21.836500000000001</v>
      </c>
    </row>
    <row r="66" spans="1:17" x14ac:dyDescent="0.25">
      <c r="A66" s="55">
        <v>288</v>
      </c>
      <c r="B66" t="s">
        <v>17</v>
      </c>
      <c r="C66" t="s">
        <v>5</v>
      </c>
      <c r="D66" t="s">
        <v>16</v>
      </c>
      <c r="E66" t="s">
        <v>3</v>
      </c>
      <c r="F66" s="1">
        <v>45</v>
      </c>
      <c r="G66" s="2">
        <v>0.41</v>
      </c>
      <c r="H66" t="s">
        <v>4</v>
      </c>
      <c r="I66" s="3" t="s">
        <v>11</v>
      </c>
      <c r="J66" s="3"/>
      <c r="K66" s="3">
        <v>0.47</v>
      </c>
      <c r="L66">
        <v>2</v>
      </c>
      <c r="M66" s="4" t="str">
        <f>VLOOKUP(K66,Güteklasse!$B$4:$C$8,2)</f>
        <v>C</v>
      </c>
      <c r="N66" t="str">
        <f>VLOOKUP(H66,Händleradressen!$B$3:$E$6,4,0)</f>
        <v>Köln</v>
      </c>
      <c r="O66" s="2">
        <f t="shared" si="0"/>
        <v>18.45</v>
      </c>
      <c r="P66" s="2">
        <f t="shared" si="3"/>
        <v>3.5055000000000001</v>
      </c>
      <c r="Q66" s="2">
        <f t="shared" si="4"/>
        <v>21.955500000000001</v>
      </c>
    </row>
    <row r="67" spans="1:17" x14ac:dyDescent="0.25">
      <c r="A67" s="55">
        <v>62</v>
      </c>
      <c r="B67" t="s">
        <v>18</v>
      </c>
      <c r="C67" t="s">
        <v>5</v>
      </c>
      <c r="D67" t="s">
        <v>10</v>
      </c>
      <c r="E67" t="s">
        <v>7</v>
      </c>
      <c r="F67" s="1">
        <v>29</v>
      </c>
      <c r="G67" s="2">
        <v>45.5</v>
      </c>
      <c r="H67" t="s">
        <v>8</v>
      </c>
      <c r="I67" s="3" t="s">
        <v>11</v>
      </c>
      <c r="J67" s="3"/>
      <c r="K67" s="3">
        <v>0.11</v>
      </c>
      <c r="L67">
        <v>5</v>
      </c>
      <c r="M67" s="4" t="str">
        <f>VLOOKUP(K67,Güteklasse!$B$4:$C$8,2)</f>
        <v>A</v>
      </c>
      <c r="N67" t="str">
        <f>VLOOKUP(H67,Händleradressen!$B$3:$E$6,4,0)</f>
        <v>Düsseldorf</v>
      </c>
      <c r="O67" s="2">
        <f t="shared" si="0"/>
        <v>1319.5</v>
      </c>
      <c r="P67" s="2">
        <f t="shared" si="3"/>
        <v>250.70500000000001</v>
      </c>
      <c r="Q67" s="2">
        <f t="shared" si="4"/>
        <v>1570.2049999999999</v>
      </c>
    </row>
    <row r="68" spans="1:17" x14ac:dyDescent="0.25">
      <c r="A68" s="55">
        <v>63</v>
      </c>
      <c r="B68" t="s">
        <v>18</v>
      </c>
      <c r="C68" t="s">
        <v>1</v>
      </c>
      <c r="D68" t="s">
        <v>10</v>
      </c>
      <c r="E68" t="s">
        <v>7</v>
      </c>
      <c r="F68" s="1">
        <v>49</v>
      </c>
      <c r="G68" s="2">
        <v>52.61</v>
      </c>
      <c r="H68" t="s">
        <v>12</v>
      </c>
      <c r="I68" s="3" t="s">
        <v>11</v>
      </c>
      <c r="J68" s="3" t="s">
        <v>11</v>
      </c>
      <c r="K68" s="3">
        <v>0.11</v>
      </c>
      <c r="L68">
        <v>1</v>
      </c>
      <c r="M68" s="4" t="str">
        <f>VLOOKUP(K68,Güteklasse!$B$4:$C$8,2)</f>
        <v>A</v>
      </c>
      <c r="N68" t="str">
        <f>VLOOKUP(H68,Händleradressen!$B$3:$E$6,4,0)</f>
        <v>Hamburg</v>
      </c>
      <c r="O68" s="2">
        <f t="shared" si="0"/>
        <v>2577.89</v>
      </c>
      <c r="P68" s="2">
        <f t="shared" si="3"/>
        <v>489.79910000000001</v>
      </c>
      <c r="Q68" s="2">
        <f t="shared" si="4"/>
        <v>3067.6891000000001</v>
      </c>
    </row>
    <row r="69" spans="1:17" x14ac:dyDescent="0.25">
      <c r="A69" s="55">
        <v>64</v>
      </c>
      <c r="B69" t="s">
        <v>17</v>
      </c>
      <c r="C69" t="s">
        <v>15</v>
      </c>
      <c r="D69" t="s">
        <v>10</v>
      </c>
      <c r="E69" t="s">
        <v>7</v>
      </c>
      <c r="F69" s="1">
        <v>22</v>
      </c>
      <c r="G69" s="2">
        <v>52.6</v>
      </c>
      <c r="H69" t="s">
        <v>4</v>
      </c>
      <c r="I69" s="3"/>
      <c r="J69" s="3"/>
      <c r="K69" s="3">
        <v>0.11</v>
      </c>
      <c r="L69">
        <v>4</v>
      </c>
      <c r="M69" s="4" t="str">
        <f>VLOOKUP(K69,Güteklasse!$B$4:$C$8,2)</f>
        <v>A</v>
      </c>
      <c r="N69" t="str">
        <f>VLOOKUP(H69,Händleradressen!$B$3:$E$6,4,0)</f>
        <v>Köln</v>
      </c>
      <c r="O69" s="2">
        <f t="shared" si="0"/>
        <v>1157.2</v>
      </c>
      <c r="P69" s="2">
        <f t="shared" si="3"/>
        <v>219.86800000000002</v>
      </c>
      <c r="Q69" s="2">
        <f t="shared" si="4"/>
        <v>1377.068</v>
      </c>
    </row>
    <row r="70" spans="1:17" x14ac:dyDescent="0.25">
      <c r="A70" s="55">
        <v>263</v>
      </c>
      <c r="B70" t="s">
        <v>17</v>
      </c>
      <c r="C70" t="s">
        <v>15</v>
      </c>
      <c r="D70" t="s">
        <v>6</v>
      </c>
      <c r="E70" t="s">
        <v>3</v>
      </c>
      <c r="F70" s="1">
        <v>115</v>
      </c>
      <c r="G70" s="2">
        <v>0.17</v>
      </c>
      <c r="H70" t="s">
        <v>12</v>
      </c>
      <c r="I70" s="3" t="s">
        <v>11</v>
      </c>
      <c r="J70" s="3"/>
      <c r="K70" s="3">
        <v>0.42</v>
      </c>
      <c r="L70">
        <v>2</v>
      </c>
      <c r="M70" s="4" t="str">
        <f>VLOOKUP(K70,Güteklasse!$B$4:$C$8,2)</f>
        <v>B</v>
      </c>
      <c r="N70" t="str">
        <f>VLOOKUP(H70,Händleradressen!$B$3:$E$6,4,0)</f>
        <v>Hamburg</v>
      </c>
      <c r="O70" s="2">
        <f t="shared" ref="O70:O133" si="5">F70*G70</f>
        <v>19.55</v>
      </c>
      <c r="P70" s="2">
        <f t="shared" si="3"/>
        <v>3.7145000000000001</v>
      </c>
      <c r="Q70" s="2">
        <f t="shared" si="4"/>
        <v>23.264500000000002</v>
      </c>
    </row>
    <row r="71" spans="1:17" x14ac:dyDescent="0.25">
      <c r="A71" s="55">
        <v>66</v>
      </c>
      <c r="B71" t="s">
        <v>0</v>
      </c>
      <c r="C71" t="s">
        <v>9</v>
      </c>
      <c r="D71" t="s">
        <v>10</v>
      </c>
      <c r="E71" t="s">
        <v>7</v>
      </c>
      <c r="F71" s="1">
        <v>848</v>
      </c>
      <c r="G71" s="2">
        <v>52.13</v>
      </c>
      <c r="H71" t="s">
        <v>8</v>
      </c>
      <c r="I71" s="3" t="s">
        <v>11</v>
      </c>
      <c r="J71" s="3"/>
      <c r="K71" s="3">
        <v>0.12</v>
      </c>
      <c r="L71">
        <v>2</v>
      </c>
      <c r="M71" s="4" t="str">
        <f>VLOOKUP(K71,Güteklasse!$B$4:$C$8,2)</f>
        <v>A</v>
      </c>
      <c r="N71" t="str">
        <f>VLOOKUP(H71,Händleradressen!$B$3:$E$6,4,0)</f>
        <v>Düsseldorf</v>
      </c>
      <c r="O71" s="2">
        <f t="shared" si="5"/>
        <v>44206.240000000005</v>
      </c>
      <c r="P71" s="2">
        <f t="shared" ref="P71:P134" si="6">O71*$O$1</f>
        <v>8399.1856000000007</v>
      </c>
      <c r="Q71" s="2">
        <f t="shared" ref="Q71:Q134" si="7">O71+P71</f>
        <v>52605.425600000002</v>
      </c>
    </row>
    <row r="72" spans="1:17" x14ac:dyDescent="0.25">
      <c r="A72" s="55">
        <v>67</v>
      </c>
      <c r="B72" t="s">
        <v>0</v>
      </c>
      <c r="C72" t="s">
        <v>9</v>
      </c>
      <c r="D72" t="s">
        <v>10</v>
      </c>
      <c r="E72" t="s">
        <v>7</v>
      </c>
      <c r="F72" s="1">
        <v>8485</v>
      </c>
      <c r="G72" s="2">
        <v>50.42</v>
      </c>
      <c r="H72" t="s">
        <v>4</v>
      </c>
      <c r="I72" s="3"/>
      <c r="J72" s="3" t="s">
        <v>11</v>
      </c>
      <c r="K72" s="3">
        <v>0.12</v>
      </c>
      <c r="L72">
        <v>2</v>
      </c>
      <c r="M72" s="4" t="str">
        <f>VLOOKUP(K72,Güteklasse!$B$4:$C$8,2)</f>
        <v>A</v>
      </c>
      <c r="N72" t="str">
        <f>VLOOKUP(H72,Händleradressen!$B$3:$E$6,4,0)</f>
        <v>Köln</v>
      </c>
      <c r="O72" s="2">
        <f t="shared" si="5"/>
        <v>427813.7</v>
      </c>
      <c r="P72" s="2">
        <f t="shared" si="6"/>
        <v>81284.603000000003</v>
      </c>
      <c r="Q72" s="2">
        <f t="shared" si="7"/>
        <v>509098.30300000001</v>
      </c>
    </row>
    <row r="73" spans="1:17" x14ac:dyDescent="0.25">
      <c r="A73" s="55">
        <v>161</v>
      </c>
      <c r="B73" t="s">
        <v>17</v>
      </c>
      <c r="C73" t="s">
        <v>15</v>
      </c>
      <c r="D73" t="s">
        <v>13</v>
      </c>
      <c r="E73" t="s">
        <v>3</v>
      </c>
      <c r="F73" s="1">
        <v>104</v>
      </c>
      <c r="G73" s="2">
        <v>0.19</v>
      </c>
      <c r="H73" t="s">
        <v>14</v>
      </c>
      <c r="I73" s="3" t="s">
        <v>11</v>
      </c>
      <c r="J73" s="3"/>
      <c r="K73" s="3">
        <v>0.27</v>
      </c>
      <c r="L73">
        <v>1</v>
      </c>
      <c r="M73" s="4" t="str">
        <f>VLOOKUP(K73,Güteklasse!$B$4:$C$8,2)</f>
        <v>A</v>
      </c>
      <c r="N73" t="str">
        <f>VLOOKUP(H73,Händleradressen!$B$3:$E$6,4,0)</f>
        <v>München</v>
      </c>
      <c r="O73" s="2">
        <f t="shared" si="5"/>
        <v>19.760000000000002</v>
      </c>
      <c r="P73" s="2">
        <f t="shared" si="6"/>
        <v>3.7544000000000004</v>
      </c>
      <c r="Q73" s="2">
        <f t="shared" si="7"/>
        <v>23.514400000000002</v>
      </c>
    </row>
    <row r="74" spans="1:17" x14ac:dyDescent="0.25">
      <c r="A74" s="55">
        <v>69</v>
      </c>
      <c r="B74" t="s">
        <v>18</v>
      </c>
      <c r="C74" t="s">
        <v>5</v>
      </c>
      <c r="D74" t="s">
        <v>19</v>
      </c>
      <c r="E74" t="s">
        <v>7</v>
      </c>
      <c r="F74" s="1">
        <v>12</v>
      </c>
      <c r="G74" s="2">
        <v>54.5</v>
      </c>
      <c r="H74" t="s">
        <v>14</v>
      </c>
      <c r="I74" s="3" t="s">
        <v>11</v>
      </c>
      <c r="J74" s="3"/>
      <c r="K74" s="3">
        <v>0.12</v>
      </c>
      <c r="L74">
        <v>3</v>
      </c>
      <c r="M74" s="4" t="str">
        <f>VLOOKUP(K74,Güteklasse!$B$4:$C$8,2)</f>
        <v>A</v>
      </c>
      <c r="N74" t="str">
        <f>VLOOKUP(H74,Händleradressen!$B$3:$E$6,4,0)</f>
        <v>München</v>
      </c>
      <c r="O74" s="2">
        <f t="shared" si="5"/>
        <v>654</v>
      </c>
      <c r="P74" s="2">
        <f t="shared" si="6"/>
        <v>124.26</v>
      </c>
      <c r="Q74" s="2">
        <f t="shared" si="7"/>
        <v>778.26</v>
      </c>
    </row>
    <row r="75" spans="1:17" x14ac:dyDescent="0.25">
      <c r="A75" s="55">
        <v>70</v>
      </c>
      <c r="B75" t="s">
        <v>17</v>
      </c>
      <c r="C75" t="s">
        <v>9</v>
      </c>
      <c r="D75" t="s">
        <v>2</v>
      </c>
      <c r="E75" t="s">
        <v>7</v>
      </c>
      <c r="F75" s="1">
        <v>29</v>
      </c>
      <c r="G75" s="2">
        <v>47.45</v>
      </c>
      <c r="H75" t="s">
        <v>14</v>
      </c>
      <c r="I75" s="3" t="s">
        <v>11</v>
      </c>
      <c r="J75" s="3"/>
      <c r="K75" s="3">
        <v>0.12</v>
      </c>
      <c r="L75">
        <v>2</v>
      </c>
      <c r="M75" s="4" t="str">
        <f>VLOOKUP(K75,Güteklasse!$B$4:$C$8,2)</f>
        <v>A</v>
      </c>
      <c r="N75" t="str">
        <f>VLOOKUP(H75,Händleradressen!$B$3:$E$6,4,0)</f>
        <v>München</v>
      </c>
      <c r="O75" s="2">
        <f t="shared" si="5"/>
        <v>1376.0500000000002</v>
      </c>
      <c r="P75" s="2">
        <f t="shared" si="6"/>
        <v>261.44950000000006</v>
      </c>
      <c r="Q75" s="2">
        <f t="shared" si="7"/>
        <v>1637.4995000000004</v>
      </c>
    </row>
    <row r="76" spans="1:17" x14ac:dyDescent="0.25">
      <c r="A76" s="55">
        <v>71</v>
      </c>
      <c r="B76" t="s">
        <v>0</v>
      </c>
      <c r="C76" t="s">
        <v>15</v>
      </c>
      <c r="D76" t="s">
        <v>10</v>
      </c>
      <c r="E76" t="s">
        <v>7</v>
      </c>
      <c r="F76" s="1">
        <v>2228</v>
      </c>
      <c r="G76" s="2">
        <v>45.19</v>
      </c>
      <c r="H76" t="s">
        <v>14</v>
      </c>
      <c r="I76" s="3" t="s">
        <v>11</v>
      </c>
      <c r="J76" s="3"/>
      <c r="K76" s="3">
        <v>0.13</v>
      </c>
      <c r="L76">
        <v>3</v>
      </c>
      <c r="M76" s="4" t="str">
        <f>VLOOKUP(K76,Güteklasse!$B$4:$C$8,2)</f>
        <v>A</v>
      </c>
      <c r="N76" t="str">
        <f>VLOOKUP(H76,Händleradressen!$B$3:$E$6,4,0)</f>
        <v>München</v>
      </c>
      <c r="O76" s="2">
        <f t="shared" si="5"/>
        <v>100683.31999999999</v>
      </c>
      <c r="P76" s="2">
        <f t="shared" si="6"/>
        <v>19129.8308</v>
      </c>
      <c r="Q76" s="2">
        <f t="shared" si="7"/>
        <v>119813.15079999999</v>
      </c>
    </row>
    <row r="77" spans="1:17" x14ac:dyDescent="0.25">
      <c r="A77" s="55">
        <v>447</v>
      </c>
      <c r="B77" t="s">
        <v>18</v>
      </c>
      <c r="C77" t="s">
        <v>15</v>
      </c>
      <c r="D77" t="s">
        <v>19</v>
      </c>
      <c r="E77" t="s">
        <v>3</v>
      </c>
      <c r="F77" s="1">
        <v>43</v>
      </c>
      <c r="G77" s="2">
        <v>0.46</v>
      </c>
      <c r="H77" t="s">
        <v>4</v>
      </c>
      <c r="I77" s="3"/>
      <c r="J77" s="3"/>
      <c r="K77" s="3">
        <v>0.75</v>
      </c>
      <c r="L77">
        <v>2</v>
      </c>
      <c r="M77" s="4" t="str">
        <f>VLOOKUP(K77,Güteklasse!$B$4:$C$8,2)</f>
        <v>D</v>
      </c>
      <c r="N77" t="str">
        <f>VLOOKUP(H77,Händleradressen!$B$3:$E$6,4,0)</f>
        <v>Köln</v>
      </c>
      <c r="O77" s="2">
        <f t="shared" si="5"/>
        <v>19.78</v>
      </c>
      <c r="P77" s="2">
        <f t="shared" si="6"/>
        <v>3.7582000000000004</v>
      </c>
      <c r="Q77" s="2">
        <f t="shared" si="7"/>
        <v>23.538200000000003</v>
      </c>
    </row>
    <row r="78" spans="1:17" x14ac:dyDescent="0.25">
      <c r="A78" s="55">
        <v>34</v>
      </c>
      <c r="B78" t="s">
        <v>18</v>
      </c>
      <c r="C78" t="s">
        <v>5</v>
      </c>
      <c r="D78" t="s">
        <v>6</v>
      </c>
      <c r="E78" t="s">
        <v>3</v>
      </c>
      <c r="F78" s="1">
        <v>300</v>
      </c>
      <c r="G78" s="2">
        <v>7.0000000000000007E-2</v>
      </c>
      <c r="H78" t="s">
        <v>4</v>
      </c>
      <c r="I78" s="3" t="s">
        <v>11</v>
      </c>
      <c r="J78" s="3"/>
      <c r="K78" s="3">
        <v>7.0000000000000007E-2</v>
      </c>
      <c r="L78">
        <v>2</v>
      </c>
      <c r="M78" s="4" t="str">
        <f>VLOOKUP(K78,Güteklasse!$B$4:$C$8,2)</f>
        <v>A</v>
      </c>
      <c r="N78" t="str">
        <f>VLOOKUP(H78,Händleradressen!$B$3:$E$6,4,0)</f>
        <v>Köln</v>
      </c>
      <c r="O78" s="2">
        <f t="shared" si="5"/>
        <v>21.000000000000004</v>
      </c>
      <c r="P78" s="2">
        <f t="shared" si="6"/>
        <v>3.9900000000000007</v>
      </c>
      <c r="Q78" s="2">
        <f t="shared" si="7"/>
        <v>24.990000000000006</v>
      </c>
    </row>
    <row r="79" spans="1:17" x14ac:dyDescent="0.25">
      <c r="A79" s="55">
        <v>257</v>
      </c>
      <c r="B79" t="s">
        <v>17</v>
      </c>
      <c r="C79" t="s">
        <v>5</v>
      </c>
      <c r="D79" t="s">
        <v>6</v>
      </c>
      <c r="E79" t="s">
        <v>3</v>
      </c>
      <c r="F79" s="1">
        <v>45</v>
      </c>
      <c r="G79" s="2">
        <v>0.48</v>
      </c>
      <c r="H79" t="s">
        <v>4</v>
      </c>
      <c r="I79" s="3" t="s">
        <v>11</v>
      </c>
      <c r="J79" s="3"/>
      <c r="K79" s="3">
        <v>0.41</v>
      </c>
      <c r="L79">
        <v>2</v>
      </c>
      <c r="M79" s="4" t="str">
        <f>VLOOKUP(K79,Güteklasse!$B$4:$C$8,2)</f>
        <v>B</v>
      </c>
      <c r="N79" t="str">
        <f>VLOOKUP(H79,Händleradressen!$B$3:$E$6,4,0)</f>
        <v>Köln</v>
      </c>
      <c r="O79" s="2">
        <f t="shared" si="5"/>
        <v>21.599999999999998</v>
      </c>
      <c r="P79" s="2">
        <f t="shared" si="6"/>
        <v>4.1039999999999992</v>
      </c>
      <c r="Q79" s="2">
        <f t="shared" si="7"/>
        <v>25.703999999999997</v>
      </c>
    </row>
    <row r="80" spans="1:17" x14ac:dyDescent="0.25">
      <c r="A80" s="55">
        <v>75</v>
      </c>
      <c r="B80" t="s">
        <v>18</v>
      </c>
      <c r="C80" t="s">
        <v>5</v>
      </c>
      <c r="D80" t="s">
        <v>13</v>
      </c>
      <c r="E80" t="s">
        <v>7</v>
      </c>
      <c r="F80" s="1">
        <v>29</v>
      </c>
      <c r="G80" s="2">
        <v>51.03</v>
      </c>
      <c r="H80" t="s">
        <v>8</v>
      </c>
      <c r="I80" s="3"/>
      <c r="J80" s="3" t="s">
        <v>11</v>
      </c>
      <c r="K80" s="3">
        <v>0.13</v>
      </c>
      <c r="L80">
        <v>4</v>
      </c>
      <c r="M80" s="4" t="str">
        <f>VLOOKUP(K80,Güteklasse!$B$4:$C$8,2)</f>
        <v>A</v>
      </c>
      <c r="N80" t="str">
        <f>VLOOKUP(H80,Händleradressen!$B$3:$E$6,4,0)</f>
        <v>Düsseldorf</v>
      </c>
      <c r="O80" s="2">
        <f t="shared" si="5"/>
        <v>1479.8700000000001</v>
      </c>
      <c r="P80" s="2">
        <f t="shared" si="6"/>
        <v>281.17530000000005</v>
      </c>
      <c r="Q80" s="2">
        <f t="shared" si="7"/>
        <v>1761.0453000000002</v>
      </c>
    </row>
    <row r="81" spans="1:17" x14ac:dyDescent="0.25">
      <c r="A81" s="55">
        <v>76</v>
      </c>
      <c r="B81" t="s">
        <v>17</v>
      </c>
      <c r="C81" t="s">
        <v>9</v>
      </c>
      <c r="D81" t="s">
        <v>10</v>
      </c>
      <c r="E81" t="s">
        <v>7</v>
      </c>
      <c r="F81" s="1">
        <v>44</v>
      </c>
      <c r="G81" s="2">
        <v>49.17</v>
      </c>
      <c r="H81" t="s">
        <v>4</v>
      </c>
      <c r="I81" s="3"/>
      <c r="J81" s="3"/>
      <c r="K81" s="3">
        <v>0.13</v>
      </c>
      <c r="L81">
        <v>4</v>
      </c>
      <c r="M81" s="4" t="str">
        <f>VLOOKUP(K81,Güteklasse!$B$4:$C$8,2)</f>
        <v>A</v>
      </c>
      <c r="N81" t="str">
        <f>VLOOKUP(H81,Händleradressen!$B$3:$E$6,4,0)</f>
        <v>Köln</v>
      </c>
      <c r="O81" s="2">
        <f t="shared" si="5"/>
        <v>2163.48</v>
      </c>
      <c r="P81" s="2">
        <f t="shared" si="6"/>
        <v>411.06119999999999</v>
      </c>
      <c r="Q81" s="2">
        <f t="shared" si="7"/>
        <v>2574.5412000000001</v>
      </c>
    </row>
    <row r="82" spans="1:17" x14ac:dyDescent="0.25">
      <c r="A82" s="55">
        <v>77</v>
      </c>
      <c r="B82" t="s">
        <v>0</v>
      </c>
      <c r="C82" t="s">
        <v>9</v>
      </c>
      <c r="D82" t="s">
        <v>13</v>
      </c>
      <c r="E82" t="s">
        <v>7</v>
      </c>
      <c r="F82" s="1">
        <v>3465</v>
      </c>
      <c r="G82" s="2">
        <v>53.25</v>
      </c>
      <c r="H82" t="s">
        <v>12</v>
      </c>
      <c r="I82" s="3" t="s">
        <v>11</v>
      </c>
      <c r="J82" s="3"/>
      <c r="K82" s="3">
        <v>0.14000000000000001</v>
      </c>
      <c r="L82">
        <v>1</v>
      </c>
      <c r="M82" s="4" t="str">
        <f>VLOOKUP(K82,Güteklasse!$B$4:$C$8,2)</f>
        <v>A</v>
      </c>
      <c r="N82" t="str">
        <f>VLOOKUP(H82,Händleradressen!$B$3:$E$6,4,0)</f>
        <v>Hamburg</v>
      </c>
      <c r="O82" s="2">
        <f t="shared" si="5"/>
        <v>184511.25</v>
      </c>
      <c r="P82" s="2">
        <f t="shared" si="6"/>
        <v>35057.137499999997</v>
      </c>
      <c r="Q82" s="2">
        <f t="shared" si="7"/>
        <v>219568.38750000001</v>
      </c>
    </row>
    <row r="83" spans="1:17" x14ac:dyDescent="0.25">
      <c r="A83" s="55">
        <v>252</v>
      </c>
      <c r="B83" t="s">
        <v>0</v>
      </c>
      <c r="C83" t="s">
        <v>9</v>
      </c>
      <c r="D83" t="s">
        <v>2</v>
      </c>
      <c r="E83" t="s">
        <v>3</v>
      </c>
      <c r="F83" s="1">
        <v>212</v>
      </c>
      <c r="G83" s="2">
        <v>0.11</v>
      </c>
      <c r="H83" t="s">
        <v>8</v>
      </c>
      <c r="I83" s="3" t="s">
        <v>11</v>
      </c>
      <c r="J83" s="3"/>
      <c r="K83" s="3">
        <v>0.41</v>
      </c>
      <c r="L83">
        <v>3</v>
      </c>
      <c r="M83" s="4" t="str">
        <f>VLOOKUP(K83,Güteklasse!$B$4:$C$8,2)</f>
        <v>B</v>
      </c>
      <c r="N83" t="str">
        <f>VLOOKUP(H83,Händleradressen!$B$3:$E$6,4,0)</f>
        <v>Düsseldorf</v>
      </c>
      <c r="O83" s="2">
        <f t="shared" si="5"/>
        <v>23.32</v>
      </c>
      <c r="P83" s="2">
        <f t="shared" si="6"/>
        <v>4.4308000000000005</v>
      </c>
      <c r="Q83" s="2">
        <f t="shared" si="7"/>
        <v>27.750800000000002</v>
      </c>
    </row>
    <row r="84" spans="1:17" x14ac:dyDescent="0.25">
      <c r="A84" s="55">
        <v>79</v>
      </c>
      <c r="B84" t="s">
        <v>18</v>
      </c>
      <c r="C84" t="s">
        <v>1</v>
      </c>
      <c r="D84" t="s">
        <v>10</v>
      </c>
      <c r="E84" t="s">
        <v>7</v>
      </c>
      <c r="F84" s="1">
        <v>31</v>
      </c>
      <c r="G84" s="2">
        <v>54.64</v>
      </c>
      <c r="H84" t="s">
        <v>12</v>
      </c>
      <c r="I84" s="3"/>
      <c r="J84" s="3"/>
      <c r="K84" s="3">
        <v>0.14000000000000001</v>
      </c>
      <c r="L84">
        <v>3</v>
      </c>
      <c r="M84" s="4" t="str">
        <f>VLOOKUP(K84,Güteklasse!$B$4:$C$8,2)</f>
        <v>A</v>
      </c>
      <c r="N84" t="str">
        <f>VLOOKUP(H84,Händleradressen!$B$3:$E$6,4,0)</f>
        <v>Hamburg</v>
      </c>
      <c r="O84" s="2">
        <f t="shared" si="5"/>
        <v>1693.84</v>
      </c>
      <c r="P84" s="2">
        <f t="shared" si="6"/>
        <v>321.82959999999997</v>
      </c>
      <c r="Q84" s="2">
        <f t="shared" si="7"/>
        <v>2015.6695999999999</v>
      </c>
    </row>
    <row r="85" spans="1:17" x14ac:dyDescent="0.25">
      <c r="A85" s="55">
        <v>80</v>
      </c>
      <c r="B85" t="s">
        <v>18</v>
      </c>
      <c r="C85" t="s">
        <v>9</v>
      </c>
      <c r="D85" t="s">
        <v>6</v>
      </c>
      <c r="E85" t="s">
        <v>7</v>
      </c>
      <c r="F85" s="1">
        <v>45</v>
      </c>
      <c r="G85" s="2">
        <v>47.83</v>
      </c>
      <c r="H85" t="s">
        <v>8</v>
      </c>
      <c r="I85" s="3" t="s">
        <v>11</v>
      </c>
      <c r="J85" s="3"/>
      <c r="K85" s="3">
        <v>0.14000000000000001</v>
      </c>
      <c r="L85">
        <v>3</v>
      </c>
      <c r="M85" s="4" t="str">
        <f>VLOOKUP(K85,Güteklasse!$B$4:$C$8,2)</f>
        <v>A</v>
      </c>
      <c r="N85" t="str">
        <f>VLOOKUP(H85,Händleradressen!$B$3:$E$6,4,0)</f>
        <v>Düsseldorf</v>
      </c>
      <c r="O85" s="2">
        <f t="shared" si="5"/>
        <v>2152.35</v>
      </c>
      <c r="P85" s="2">
        <f t="shared" si="6"/>
        <v>408.94650000000001</v>
      </c>
      <c r="Q85" s="2">
        <f t="shared" si="7"/>
        <v>2561.2964999999999</v>
      </c>
    </row>
    <row r="86" spans="1:17" x14ac:dyDescent="0.25">
      <c r="A86" s="55">
        <v>81</v>
      </c>
      <c r="B86" t="s">
        <v>18</v>
      </c>
      <c r="C86" t="s">
        <v>5</v>
      </c>
      <c r="D86" t="s">
        <v>19</v>
      </c>
      <c r="E86" t="s">
        <v>7</v>
      </c>
      <c r="F86" s="1">
        <v>45</v>
      </c>
      <c r="G86" s="2">
        <v>48.4</v>
      </c>
      <c r="H86" t="s">
        <v>12</v>
      </c>
      <c r="I86" s="3" t="s">
        <v>11</v>
      </c>
      <c r="J86" s="3" t="s">
        <v>11</v>
      </c>
      <c r="K86" s="3">
        <v>0.14000000000000001</v>
      </c>
      <c r="L86">
        <v>4</v>
      </c>
      <c r="M86" s="4" t="str">
        <f>VLOOKUP(K86,Güteklasse!$B$4:$C$8,2)</f>
        <v>A</v>
      </c>
      <c r="N86" t="str">
        <f>VLOOKUP(H86,Händleradressen!$B$3:$E$6,4,0)</f>
        <v>Hamburg</v>
      </c>
      <c r="O86" s="2">
        <f t="shared" si="5"/>
        <v>2178</v>
      </c>
      <c r="P86" s="2">
        <f t="shared" si="6"/>
        <v>413.82</v>
      </c>
      <c r="Q86" s="2">
        <f t="shared" si="7"/>
        <v>2591.8200000000002</v>
      </c>
    </row>
    <row r="87" spans="1:17" x14ac:dyDescent="0.25">
      <c r="A87" s="55">
        <v>82</v>
      </c>
      <c r="B87" t="s">
        <v>17</v>
      </c>
      <c r="C87" t="s">
        <v>5</v>
      </c>
      <c r="D87" t="s">
        <v>2</v>
      </c>
      <c r="E87" t="s">
        <v>7</v>
      </c>
      <c r="F87" s="1">
        <v>48</v>
      </c>
      <c r="G87" s="2">
        <v>47.43</v>
      </c>
      <c r="H87" t="s">
        <v>8</v>
      </c>
      <c r="I87" s="3" t="s">
        <v>11</v>
      </c>
      <c r="J87" s="3"/>
      <c r="K87" s="3">
        <v>0.14000000000000001</v>
      </c>
      <c r="L87">
        <v>1</v>
      </c>
      <c r="M87" s="4" t="str">
        <f>VLOOKUP(K87,Güteklasse!$B$4:$C$8,2)</f>
        <v>A</v>
      </c>
      <c r="N87" t="str">
        <f>VLOOKUP(H87,Händleradressen!$B$3:$E$6,4,0)</f>
        <v>Düsseldorf</v>
      </c>
      <c r="O87" s="2">
        <f t="shared" si="5"/>
        <v>2276.64</v>
      </c>
      <c r="P87" s="2">
        <f t="shared" si="6"/>
        <v>432.5616</v>
      </c>
      <c r="Q87" s="2">
        <f t="shared" si="7"/>
        <v>2709.2015999999999</v>
      </c>
    </row>
    <row r="88" spans="1:17" x14ac:dyDescent="0.25">
      <c r="A88" s="55">
        <v>83</v>
      </c>
      <c r="B88" t="s">
        <v>0</v>
      </c>
      <c r="C88" t="s">
        <v>5</v>
      </c>
      <c r="D88" t="s">
        <v>10</v>
      </c>
      <c r="E88" t="s">
        <v>3</v>
      </c>
      <c r="F88" s="1">
        <v>2029</v>
      </c>
      <c r="G88" s="2">
        <v>0.35</v>
      </c>
      <c r="H88" t="s">
        <v>8</v>
      </c>
      <c r="I88" s="3" t="s">
        <v>11</v>
      </c>
      <c r="J88" s="3"/>
      <c r="K88" s="3">
        <v>0.15</v>
      </c>
      <c r="L88">
        <v>1</v>
      </c>
      <c r="M88" s="4" t="str">
        <f>VLOOKUP(K88,Güteklasse!$B$4:$C$8,2)</f>
        <v>A</v>
      </c>
      <c r="N88" t="str">
        <f>VLOOKUP(H88,Händleradressen!$B$3:$E$6,4,0)</f>
        <v>Düsseldorf</v>
      </c>
      <c r="O88" s="2">
        <f t="shared" si="5"/>
        <v>710.15</v>
      </c>
      <c r="P88" s="2">
        <f t="shared" si="6"/>
        <v>134.92849999999999</v>
      </c>
      <c r="Q88" s="2">
        <f t="shared" si="7"/>
        <v>845.07849999999996</v>
      </c>
    </row>
    <row r="89" spans="1:17" x14ac:dyDescent="0.25">
      <c r="A89" s="55">
        <v>84</v>
      </c>
      <c r="B89" t="s">
        <v>0</v>
      </c>
      <c r="C89" t="s">
        <v>15</v>
      </c>
      <c r="D89" t="s">
        <v>13</v>
      </c>
      <c r="E89" t="s">
        <v>7</v>
      </c>
      <c r="F89" s="1">
        <v>465</v>
      </c>
      <c r="G89" s="2">
        <v>49.3</v>
      </c>
      <c r="H89" t="s">
        <v>4</v>
      </c>
      <c r="I89" s="3" t="s">
        <v>11</v>
      </c>
      <c r="J89" s="3"/>
      <c r="K89" s="3">
        <v>0.15</v>
      </c>
      <c r="L89">
        <v>3</v>
      </c>
      <c r="M89" s="4" t="str">
        <f>VLOOKUP(K89,Güteklasse!$B$4:$C$8,2)</f>
        <v>A</v>
      </c>
      <c r="N89" t="str">
        <f>VLOOKUP(H89,Händleradressen!$B$3:$E$6,4,0)</f>
        <v>Köln</v>
      </c>
      <c r="O89" s="2">
        <f t="shared" si="5"/>
        <v>22924.5</v>
      </c>
      <c r="P89" s="2">
        <f t="shared" si="6"/>
        <v>4355.6549999999997</v>
      </c>
      <c r="Q89" s="2">
        <f t="shared" si="7"/>
        <v>27280.154999999999</v>
      </c>
    </row>
    <row r="90" spans="1:17" x14ac:dyDescent="0.25">
      <c r="A90" s="55">
        <v>504</v>
      </c>
      <c r="B90" t="s">
        <v>17</v>
      </c>
      <c r="C90" t="s">
        <v>9</v>
      </c>
      <c r="D90" t="s">
        <v>10</v>
      </c>
      <c r="E90" t="s">
        <v>3</v>
      </c>
      <c r="F90" s="1">
        <v>61</v>
      </c>
      <c r="G90" s="2">
        <v>0.39</v>
      </c>
      <c r="H90" t="s">
        <v>4</v>
      </c>
      <c r="I90" s="3" t="s">
        <v>11</v>
      </c>
      <c r="J90" s="3"/>
      <c r="K90" s="3">
        <v>0.86</v>
      </c>
      <c r="L90">
        <v>3</v>
      </c>
      <c r="M90" s="4" t="str">
        <f>VLOOKUP(K90,Güteklasse!$B$4:$C$8,2)</f>
        <v>D</v>
      </c>
      <c r="N90" t="str">
        <f>VLOOKUP(H90,Händleradressen!$B$3:$E$6,4,0)</f>
        <v>Köln</v>
      </c>
      <c r="O90" s="2">
        <f t="shared" si="5"/>
        <v>23.79</v>
      </c>
      <c r="P90" s="2">
        <f t="shared" si="6"/>
        <v>4.5201000000000002</v>
      </c>
      <c r="Q90" s="2">
        <f t="shared" si="7"/>
        <v>28.310099999999998</v>
      </c>
    </row>
    <row r="91" spans="1:17" x14ac:dyDescent="0.25">
      <c r="A91" s="55">
        <v>86</v>
      </c>
      <c r="B91" t="s">
        <v>18</v>
      </c>
      <c r="C91" t="s">
        <v>5</v>
      </c>
      <c r="D91" t="s">
        <v>10</v>
      </c>
      <c r="E91" t="s">
        <v>3</v>
      </c>
      <c r="F91" s="1">
        <v>794</v>
      </c>
      <c r="G91" s="2">
        <v>0.86</v>
      </c>
      <c r="H91" t="s">
        <v>12</v>
      </c>
      <c r="I91" s="3"/>
      <c r="J91" s="3"/>
      <c r="K91" s="3">
        <v>0.15</v>
      </c>
      <c r="L91">
        <v>4</v>
      </c>
      <c r="M91" s="4" t="str">
        <f>VLOOKUP(K91,Güteklasse!$B$4:$C$8,2)</f>
        <v>A</v>
      </c>
      <c r="N91" t="str">
        <f>VLOOKUP(H91,Händleradressen!$B$3:$E$6,4,0)</f>
        <v>Hamburg</v>
      </c>
      <c r="O91" s="2">
        <f t="shared" si="5"/>
        <v>682.84</v>
      </c>
      <c r="P91" s="2">
        <f t="shared" si="6"/>
        <v>129.7396</v>
      </c>
      <c r="Q91" s="2">
        <f t="shared" si="7"/>
        <v>812.57960000000003</v>
      </c>
    </row>
    <row r="92" spans="1:17" x14ac:dyDescent="0.25">
      <c r="A92" s="55">
        <v>233</v>
      </c>
      <c r="B92" t="s">
        <v>18</v>
      </c>
      <c r="C92" t="s">
        <v>5</v>
      </c>
      <c r="D92" t="s">
        <v>10</v>
      </c>
      <c r="E92" t="s">
        <v>3</v>
      </c>
      <c r="F92" s="1">
        <v>38</v>
      </c>
      <c r="G92" s="2">
        <v>0.65</v>
      </c>
      <c r="H92" t="s">
        <v>8</v>
      </c>
      <c r="I92" s="3"/>
      <c r="J92" s="3"/>
      <c r="K92" s="3">
        <v>0.38</v>
      </c>
      <c r="L92">
        <v>1</v>
      </c>
      <c r="M92" s="4" t="str">
        <f>VLOOKUP(K92,Güteklasse!$B$4:$C$8,2)</f>
        <v>B</v>
      </c>
      <c r="N92" t="str">
        <f>VLOOKUP(H92,Händleradressen!$B$3:$E$6,4,0)</f>
        <v>Düsseldorf</v>
      </c>
      <c r="O92" s="2">
        <f t="shared" si="5"/>
        <v>24.7</v>
      </c>
      <c r="P92" s="2">
        <f t="shared" si="6"/>
        <v>4.6929999999999996</v>
      </c>
      <c r="Q92" s="2">
        <f t="shared" si="7"/>
        <v>29.393000000000001</v>
      </c>
    </row>
    <row r="93" spans="1:17" x14ac:dyDescent="0.25">
      <c r="A93" s="55">
        <v>88</v>
      </c>
      <c r="B93" t="s">
        <v>0</v>
      </c>
      <c r="C93" t="s">
        <v>1</v>
      </c>
      <c r="D93" t="s">
        <v>13</v>
      </c>
      <c r="E93" t="s">
        <v>7</v>
      </c>
      <c r="F93" s="1">
        <v>8846</v>
      </c>
      <c r="G93" s="2">
        <v>52.58</v>
      </c>
      <c r="H93" t="s">
        <v>14</v>
      </c>
      <c r="I93" s="3" t="s">
        <v>11</v>
      </c>
      <c r="J93" s="3" t="s">
        <v>11</v>
      </c>
      <c r="K93" s="3">
        <v>0.16</v>
      </c>
      <c r="L93">
        <v>3</v>
      </c>
      <c r="M93" s="4" t="str">
        <f>VLOOKUP(K93,Güteklasse!$B$4:$C$8,2)</f>
        <v>A</v>
      </c>
      <c r="N93" t="str">
        <f>VLOOKUP(H93,Händleradressen!$B$3:$E$6,4,0)</f>
        <v>München</v>
      </c>
      <c r="O93" s="2">
        <f t="shared" si="5"/>
        <v>465122.68</v>
      </c>
      <c r="P93" s="2">
        <f t="shared" si="6"/>
        <v>88373.309200000003</v>
      </c>
      <c r="Q93" s="2">
        <f t="shared" si="7"/>
        <v>553495.98919999995</v>
      </c>
    </row>
    <row r="94" spans="1:17" x14ac:dyDescent="0.25">
      <c r="A94" s="55">
        <v>578</v>
      </c>
      <c r="B94" t="s">
        <v>0</v>
      </c>
      <c r="C94" t="s">
        <v>15</v>
      </c>
      <c r="D94" t="s">
        <v>2</v>
      </c>
      <c r="E94" t="s">
        <v>3</v>
      </c>
      <c r="F94" s="1">
        <v>1238</v>
      </c>
      <c r="G94" s="2">
        <v>0.02</v>
      </c>
      <c r="H94" t="s">
        <v>14</v>
      </c>
      <c r="I94" s="3" t="s">
        <v>11</v>
      </c>
      <c r="J94" s="3"/>
      <c r="K94" s="3">
        <v>0.97</v>
      </c>
      <c r="L94">
        <v>4</v>
      </c>
      <c r="M94" s="4" t="str">
        <f>VLOOKUP(K94,Güteklasse!$B$4:$C$8,2)</f>
        <v>E</v>
      </c>
      <c r="N94" t="str">
        <f>VLOOKUP(H94,Händleradressen!$B$3:$E$6,4,0)</f>
        <v>München</v>
      </c>
      <c r="O94" s="2">
        <f t="shared" si="5"/>
        <v>24.76</v>
      </c>
      <c r="P94" s="2">
        <f t="shared" si="6"/>
        <v>4.7044000000000006</v>
      </c>
      <c r="Q94" s="2">
        <f t="shared" si="7"/>
        <v>29.464400000000001</v>
      </c>
    </row>
    <row r="95" spans="1:17" x14ac:dyDescent="0.25">
      <c r="A95" s="55">
        <v>97</v>
      </c>
      <c r="B95" t="s">
        <v>18</v>
      </c>
      <c r="C95" t="s">
        <v>15</v>
      </c>
      <c r="D95" t="s">
        <v>13</v>
      </c>
      <c r="E95" t="s">
        <v>3</v>
      </c>
      <c r="F95" s="1">
        <v>415</v>
      </c>
      <c r="G95" s="2">
        <v>7.0000000000000007E-2</v>
      </c>
      <c r="H95" t="s">
        <v>14</v>
      </c>
      <c r="I95" s="3"/>
      <c r="J95" s="3"/>
      <c r="K95" s="3">
        <v>0.17</v>
      </c>
      <c r="L95">
        <v>2</v>
      </c>
      <c r="M95" s="4" t="str">
        <f>VLOOKUP(K95,Güteklasse!$B$4:$C$8,2)</f>
        <v>A</v>
      </c>
      <c r="N95" t="str">
        <f>VLOOKUP(H95,Händleradressen!$B$3:$E$6,4,0)</f>
        <v>München</v>
      </c>
      <c r="O95" s="2">
        <f t="shared" si="5"/>
        <v>29.050000000000004</v>
      </c>
      <c r="P95" s="2">
        <f t="shared" si="6"/>
        <v>5.5195000000000007</v>
      </c>
      <c r="Q95" s="2">
        <f t="shared" si="7"/>
        <v>34.569500000000005</v>
      </c>
    </row>
    <row r="96" spans="1:17" x14ac:dyDescent="0.25">
      <c r="A96" s="55">
        <v>91</v>
      </c>
      <c r="B96" t="s">
        <v>18</v>
      </c>
      <c r="C96" t="s">
        <v>15</v>
      </c>
      <c r="D96" t="s">
        <v>10</v>
      </c>
      <c r="E96" t="s">
        <v>7</v>
      </c>
      <c r="F96" s="1">
        <v>32</v>
      </c>
      <c r="G96" s="2">
        <v>54.81</v>
      </c>
      <c r="H96" t="s">
        <v>12</v>
      </c>
      <c r="I96" s="3" t="s">
        <v>11</v>
      </c>
      <c r="J96" s="3" t="s">
        <v>11</v>
      </c>
      <c r="K96" s="3">
        <v>0.16</v>
      </c>
      <c r="L96">
        <v>4</v>
      </c>
      <c r="M96" s="4" t="str">
        <f>VLOOKUP(K96,Güteklasse!$B$4:$C$8,2)</f>
        <v>A</v>
      </c>
      <c r="N96" t="str">
        <f>VLOOKUP(H96,Händleradressen!$B$3:$E$6,4,0)</f>
        <v>Hamburg</v>
      </c>
      <c r="O96" s="2">
        <f t="shared" si="5"/>
        <v>1753.92</v>
      </c>
      <c r="P96" s="2">
        <f t="shared" si="6"/>
        <v>333.2448</v>
      </c>
      <c r="Q96" s="2">
        <f t="shared" si="7"/>
        <v>2087.1648</v>
      </c>
    </row>
    <row r="97" spans="1:17" x14ac:dyDescent="0.25">
      <c r="A97" s="55">
        <v>316</v>
      </c>
      <c r="B97" t="s">
        <v>0</v>
      </c>
      <c r="C97" t="s">
        <v>9</v>
      </c>
      <c r="D97" t="s">
        <v>16</v>
      </c>
      <c r="E97" t="s">
        <v>3</v>
      </c>
      <c r="F97" s="1">
        <v>234</v>
      </c>
      <c r="G97" s="2">
        <v>0.13</v>
      </c>
      <c r="H97" t="s">
        <v>8</v>
      </c>
      <c r="I97" s="3" t="s">
        <v>11</v>
      </c>
      <c r="J97" s="3"/>
      <c r="K97" s="3">
        <v>0.53</v>
      </c>
      <c r="L97">
        <v>4</v>
      </c>
      <c r="M97" s="4" t="str">
        <f>VLOOKUP(K97,Güteklasse!$B$4:$C$8,2)</f>
        <v>C</v>
      </c>
      <c r="N97" t="str">
        <f>VLOOKUP(H97,Händleradressen!$B$3:$E$6,4,0)</f>
        <v>Düsseldorf</v>
      </c>
      <c r="O97" s="2">
        <f t="shared" si="5"/>
        <v>30.42</v>
      </c>
      <c r="P97" s="2">
        <f t="shared" si="6"/>
        <v>5.7798000000000007</v>
      </c>
      <c r="Q97" s="2">
        <f t="shared" si="7"/>
        <v>36.199800000000003</v>
      </c>
    </row>
    <row r="98" spans="1:17" x14ac:dyDescent="0.25">
      <c r="A98" s="55">
        <v>563</v>
      </c>
      <c r="B98" t="s">
        <v>0</v>
      </c>
      <c r="C98" t="s">
        <v>1</v>
      </c>
      <c r="D98" t="s">
        <v>13</v>
      </c>
      <c r="E98" t="s">
        <v>3</v>
      </c>
      <c r="F98" s="1">
        <v>98</v>
      </c>
      <c r="G98" s="2">
        <v>0.32</v>
      </c>
      <c r="H98" t="s">
        <v>12</v>
      </c>
      <c r="I98" s="3" t="s">
        <v>11</v>
      </c>
      <c r="J98" s="3"/>
      <c r="K98" s="3">
        <v>0.95</v>
      </c>
      <c r="L98">
        <v>4</v>
      </c>
      <c r="M98" s="4" t="str">
        <f>VLOOKUP(K98,Güteklasse!$B$4:$C$8,2)</f>
        <v>E</v>
      </c>
      <c r="N98" t="str">
        <f>VLOOKUP(H98,Händleradressen!$B$3:$E$6,4,0)</f>
        <v>Hamburg</v>
      </c>
      <c r="O98" s="2">
        <f t="shared" si="5"/>
        <v>31.36</v>
      </c>
      <c r="P98" s="2">
        <f t="shared" si="6"/>
        <v>5.9584000000000001</v>
      </c>
      <c r="Q98" s="2">
        <f t="shared" si="7"/>
        <v>37.318399999999997</v>
      </c>
    </row>
    <row r="99" spans="1:17" x14ac:dyDescent="0.25">
      <c r="A99" s="55">
        <v>94</v>
      </c>
      <c r="B99" t="s">
        <v>17</v>
      </c>
      <c r="C99" t="s">
        <v>5</v>
      </c>
      <c r="D99" t="s">
        <v>2</v>
      </c>
      <c r="E99" t="s">
        <v>7</v>
      </c>
      <c r="F99" s="1">
        <v>48</v>
      </c>
      <c r="G99" s="2">
        <v>46.15</v>
      </c>
      <c r="H99" t="s">
        <v>8</v>
      </c>
      <c r="I99" s="3"/>
      <c r="J99" s="3" t="s">
        <v>11</v>
      </c>
      <c r="K99" s="3">
        <v>0.16</v>
      </c>
      <c r="L99">
        <v>2</v>
      </c>
      <c r="M99" s="4" t="str">
        <f>VLOOKUP(K99,Güteklasse!$B$4:$C$8,2)</f>
        <v>A</v>
      </c>
      <c r="N99" t="str">
        <f>VLOOKUP(H99,Händleradressen!$B$3:$E$6,4,0)</f>
        <v>Düsseldorf</v>
      </c>
      <c r="O99" s="2">
        <f t="shared" si="5"/>
        <v>2215.1999999999998</v>
      </c>
      <c r="P99" s="2">
        <f t="shared" si="6"/>
        <v>420.88799999999998</v>
      </c>
      <c r="Q99" s="2">
        <f t="shared" si="7"/>
        <v>2636.0879999999997</v>
      </c>
    </row>
    <row r="100" spans="1:17" x14ac:dyDescent="0.25">
      <c r="A100" s="55">
        <v>95</v>
      </c>
      <c r="B100" t="s">
        <v>0</v>
      </c>
      <c r="C100" t="s">
        <v>15</v>
      </c>
      <c r="D100" t="s">
        <v>2</v>
      </c>
      <c r="E100" t="s">
        <v>3</v>
      </c>
      <c r="F100" s="1">
        <v>4534</v>
      </c>
      <c r="G100" s="2">
        <v>0.26</v>
      </c>
      <c r="H100" t="s">
        <v>8</v>
      </c>
      <c r="I100" s="3" t="s">
        <v>11</v>
      </c>
      <c r="J100" s="3"/>
      <c r="K100" s="3">
        <v>0.17</v>
      </c>
      <c r="L100">
        <v>1</v>
      </c>
      <c r="M100" s="4" t="str">
        <f>VLOOKUP(K100,Güteklasse!$B$4:$C$8,2)</f>
        <v>A</v>
      </c>
      <c r="N100" t="str">
        <f>VLOOKUP(H100,Händleradressen!$B$3:$E$6,4,0)</f>
        <v>Düsseldorf</v>
      </c>
      <c r="O100" s="2">
        <f t="shared" si="5"/>
        <v>1178.8400000000001</v>
      </c>
      <c r="P100" s="2">
        <f t="shared" si="6"/>
        <v>223.97960000000003</v>
      </c>
      <c r="Q100" s="2">
        <f t="shared" si="7"/>
        <v>1402.8196000000003</v>
      </c>
    </row>
    <row r="101" spans="1:17" x14ac:dyDescent="0.25">
      <c r="A101" s="55">
        <v>96</v>
      </c>
      <c r="B101" t="s">
        <v>0</v>
      </c>
      <c r="C101" t="s">
        <v>1</v>
      </c>
      <c r="D101" t="s">
        <v>10</v>
      </c>
      <c r="E101" t="s">
        <v>7</v>
      </c>
      <c r="F101" s="1">
        <v>4523</v>
      </c>
      <c r="G101" s="2">
        <v>50.14</v>
      </c>
      <c r="H101" t="s">
        <v>14</v>
      </c>
      <c r="I101" s="3"/>
      <c r="J101" s="3"/>
      <c r="K101" s="3">
        <v>0.17</v>
      </c>
      <c r="L101">
        <v>3</v>
      </c>
      <c r="M101" s="4" t="str">
        <f>VLOOKUP(K101,Güteklasse!$B$4:$C$8,2)</f>
        <v>A</v>
      </c>
      <c r="N101" t="str">
        <f>VLOOKUP(H101,Händleradressen!$B$3:$E$6,4,0)</f>
        <v>München</v>
      </c>
      <c r="O101" s="2">
        <f t="shared" si="5"/>
        <v>226783.22</v>
      </c>
      <c r="P101" s="2">
        <f t="shared" si="6"/>
        <v>43088.811800000003</v>
      </c>
      <c r="Q101" s="2">
        <f t="shared" si="7"/>
        <v>269872.0318</v>
      </c>
    </row>
    <row r="102" spans="1:17" x14ac:dyDescent="0.25">
      <c r="A102" s="55">
        <v>338</v>
      </c>
      <c r="B102" t="s">
        <v>18</v>
      </c>
      <c r="C102" t="s">
        <v>9</v>
      </c>
      <c r="D102" t="s">
        <v>10</v>
      </c>
      <c r="E102" t="s">
        <v>3</v>
      </c>
      <c r="F102" s="1">
        <v>791</v>
      </c>
      <c r="G102" s="2">
        <v>0.04</v>
      </c>
      <c r="H102" t="s">
        <v>8</v>
      </c>
      <c r="I102" s="3" t="s">
        <v>11</v>
      </c>
      <c r="J102" s="3"/>
      <c r="K102" s="3">
        <v>0.56999999999999995</v>
      </c>
      <c r="L102">
        <v>2</v>
      </c>
      <c r="M102" s="4" t="str">
        <f>VLOOKUP(K102,Güteklasse!$B$4:$C$8,2)</f>
        <v>C</v>
      </c>
      <c r="N102" t="str">
        <f>VLOOKUP(H102,Händleradressen!$B$3:$E$6,4,0)</f>
        <v>Düsseldorf</v>
      </c>
      <c r="O102" s="2">
        <f t="shared" si="5"/>
        <v>31.64</v>
      </c>
      <c r="P102" s="2">
        <f t="shared" si="6"/>
        <v>6.0116000000000005</v>
      </c>
      <c r="Q102" s="2">
        <f t="shared" si="7"/>
        <v>37.651600000000002</v>
      </c>
    </row>
    <row r="103" spans="1:17" x14ac:dyDescent="0.25">
      <c r="A103" s="55">
        <v>98</v>
      </c>
      <c r="B103" t="s">
        <v>0</v>
      </c>
      <c r="C103" t="s">
        <v>9</v>
      </c>
      <c r="D103" t="s">
        <v>10</v>
      </c>
      <c r="E103" t="s">
        <v>7</v>
      </c>
      <c r="F103" s="1">
        <v>45</v>
      </c>
      <c r="G103" s="2">
        <v>46.56</v>
      </c>
      <c r="H103" t="s">
        <v>4</v>
      </c>
      <c r="I103" s="3" t="s">
        <v>11</v>
      </c>
      <c r="J103" s="3" t="s">
        <v>11</v>
      </c>
      <c r="K103" s="3">
        <v>0.18</v>
      </c>
      <c r="L103">
        <v>4</v>
      </c>
      <c r="M103" s="4" t="str">
        <f>VLOOKUP(K103,Güteklasse!$B$4:$C$8,2)</f>
        <v>A</v>
      </c>
      <c r="N103" t="str">
        <f>VLOOKUP(H103,Händleradressen!$B$3:$E$6,4,0)</f>
        <v>Köln</v>
      </c>
      <c r="O103" s="2">
        <f t="shared" si="5"/>
        <v>2095.2000000000003</v>
      </c>
      <c r="P103" s="2">
        <f t="shared" si="6"/>
        <v>398.08800000000008</v>
      </c>
      <c r="Q103" s="2">
        <f t="shared" si="7"/>
        <v>2493.2880000000005</v>
      </c>
    </row>
    <row r="104" spans="1:17" x14ac:dyDescent="0.25">
      <c r="A104" s="55">
        <v>404</v>
      </c>
      <c r="B104" t="s">
        <v>18</v>
      </c>
      <c r="C104" t="s">
        <v>15</v>
      </c>
      <c r="D104" t="s">
        <v>19</v>
      </c>
      <c r="E104" t="s">
        <v>3</v>
      </c>
      <c r="F104" s="1">
        <v>110</v>
      </c>
      <c r="G104" s="2">
        <v>0.28999999999999998</v>
      </c>
      <c r="H104" t="s">
        <v>8</v>
      </c>
      <c r="I104" s="3"/>
      <c r="J104" s="3"/>
      <c r="K104" s="3">
        <v>0.67</v>
      </c>
      <c r="L104">
        <v>4</v>
      </c>
      <c r="M104" s="4" t="str">
        <f>VLOOKUP(K104,Güteklasse!$B$4:$C$8,2)</f>
        <v>D</v>
      </c>
      <c r="N104" t="str">
        <f>VLOOKUP(H104,Händleradressen!$B$3:$E$6,4,0)</f>
        <v>Düsseldorf</v>
      </c>
      <c r="O104" s="2">
        <f t="shared" si="5"/>
        <v>31.9</v>
      </c>
      <c r="P104" s="2">
        <f t="shared" si="6"/>
        <v>6.0609999999999999</v>
      </c>
      <c r="Q104" s="2">
        <f t="shared" si="7"/>
        <v>37.960999999999999</v>
      </c>
    </row>
    <row r="105" spans="1:17" x14ac:dyDescent="0.25">
      <c r="A105" s="55">
        <v>206</v>
      </c>
      <c r="B105" t="s">
        <v>17</v>
      </c>
      <c r="C105" t="s">
        <v>5</v>
      </c>
      <c r="D105" t="s">
        <v>16</v>
      </c>
      <c r="E105" t="s">
        <v>3</v>
      </c>
      <c r="F105" s="1">
        <v>330</v>
      </c>
      <c r="G105" s="2">
        <v>0.1</v>
      </c>
      <c r="H105" t="s">
        <v>14</v>
      </c>
      <c r="I105" s="3" t="s">
        <v>11</v>
      </c>
      <c r="J105" s="3"/>
      <c r="K105" s="3">
        <v>0.35</v>
      </c>
      <c r="L105">
        <v>4</v>
      </c>
      <c r="M105" s="4" t="str">
        <f>VLOOKUP(K105,Güteklasse!$B$4:$C$8,2)</f>
        <v>B</v>
      </c>
      <c r="N105" t="str">
        <f>VLOOKUP(H105,Händleradressen!$B$3:$E$6,4,0)</f>
        <v>München</v>
      </c>
      <c r="O105" s="2">
        <f t="shared" si="5"/>
        <v>33</v>
      </c>
      <c r="P105" s="2">
        <f t="shared" si="6"/>
        <v>6.2700000000000005</v>
      </c>
      <c r="Q105" s="2">
        <f t="shared" si="7"/>
        <v>39.270000000000003</v>
      </c>
    </row>
    <row r="106" spans="1:17" x14ac:dyDescent="0.25">
      <c r="A106" s="55">
        <v>270</v>
      </c>
      <c r="B106" t="s">
        <v>17</v>
      </c>
      <c r="C106" t="s">
        <v>9</v>
      </c>
      <c r="D106" t="s">
        <v>10</v>
      </c>
      <c r="E106" t="s">
        <v>3</v>
      </c>
      <c r="F106" s="1">
        <v>48</v>
      </c>
      <c r="G106" s="2">
        <v>0.71</v>
      </c>
      <c r="H106" t="s">
        <v>4</v>
      </c>
      <c r="I106" s="3" t="s">
        <v>11</v>
      </c>
      <c r="J106" s="3"/>
      <c r="K106" s="3">
        <v>0.43</v>
      </c>
      <c r="L106">
        <v>4</v>
      </c>
      <c r="M106" s="4" t="str">
        <f>VLOOKUP(K106,Güteklasse!$B$4:$C$8,2)</f>
        <v>B</v>
      </c>
      <c r="N106" t="str">
        <f>VLOOKUP(H106,Händleradressen!$B$3:$E$6,4,0)</f>
        <v>Köln</v>
      </c>
      <c r="O106" s="2">
        <f t="shared" si="5"/>
        <v>34.08</v>
      </c>
      <c r="P106" s="2">
        <f t="shared" si="6"/>
        <v>6.4752000000000001</v>
      </c>
      <c r="Q106" s="2">
        <f t="shared" si="7"/>
        <v>40.555199999999999</v>
      </c>
    </row>
    <row r="107" spans="1:17" x14ac:dyDescent="0.25">
      <c r="A107" s="55">
        <v>285</v>
      </c>
      <c r="B107" t="s">
        <v>17</v>
      </c>
      <c r="C107" t="s">
        <v>9</v>
      </c>
      <c r="D107" t="s">
        <v>13</v>
      </c>
      <c r="E107" t="s">
        <v>3</v>
      </c>
      <c r="F107" s="1">
        <v>347</v>
      </c>
      <c r="G107" s="2">
        <v>0.1</v>
      </c>
      <c r="H107" t="s">
        <v>14</v>
      </c>
      <c r="I107" s="3" t="s">
        <v>11</v>
      </c>
      <c r="J107" s="3"/>
      <c r="K107" s="3">
        <v>0.46</v>
      </c>
      <c r="L107">
        <v>2</v>
      </c>
      <c r="M107" s="4" t="str">
        <f>VLOOKUP(K107,Güteklasse!$B$4:$C$8,2)</f>
        <v>C</v>
      </c>
      <c r="N107" t="str">
        <f>VLOOKUP(H107,Händleradressen!$B$3:$E$6,4,0)</f>
        <v>München</v>
      </c>
      <c r="O107" s="2">
        <f t="shared" si="5"/>
        <v>34.700000000000003</v>
      </c>
      <c r="P107" s="2">
        <f t="shared" si="6"/>
        <v>6.5930000000000009</v>
      </c>
      <c r="Q107" s="2">
        <f t="shared" si="7"/>
        <v>41.293000000000006</v>
      </c>
    </row>
    <row r="108" spans="1:17" x14ac:dyDescent="0.25">
      <c r="A108" s="55">
        <v>103</v>
      </c>
      <c r="B108" t="s">
        <v>18</v>
      </c>
      <c r="C108" t="s">
        <v>9</v>
      </c>
      <c r="D108" t="s">
        <v>13</v>
      </c>
      <c r="E108" t="s">
        <v>7</v>
      </c>
      <c r="F108" s="1">
        <v>25</v>
      </c>
      <c r="G108" s="2">
        <v>45.55</v>
      </c>
      <c r="H108" t="s">
        <v>8</v>
      </c>
      <c r="I108" s="3" t="s">
        <v>11</v>
      </c>
      <c r="J108" s="3" t="s">
        <v>11</v>
      </c>
      <c r="K108" s="3">
        <v>0.18</v>
      </c>
      <c r="L108">
        <v>4</v>
      </c>
      <c r="M108" s="4" t="str">
        <f>VLOOKUP(K108,Güteklasse!$B$4:$C$8,2)</f>
        <v>A</v>
      </c>
      <c r="N108" t="str">
        <f>VLOOKUP(H108,Händleradressen!$B$3:$E$6,4,0)</f>
        <v>Düsseldorf</v>
      </c>
      <c r="O108" s="2">
        <f t="shared" si="5"/>
        <v>1138.75</v>
      </c>
      <c r="P108" s="2">
        <f t="shared" si="6"/>
        <v>216.36250000000001</v>
      </c>
      <c r="Q108" s="2">
        <f t="shared" si="7"/>
        <v>1355.1125</v>
      </c>
    </row>
    <row r="109" spans="1:17" x14ac:dyDescent="0.25">
      <c r="A109" s="55">
        <v>104</v>
      </c>
      <c r="B109" t="s">
        <v>18</v>
      </c>
      <c r="C109" t="s">
        <v>9</v>
      </c>
      <c r="D109" t="s">
        <v>16</v>
      </c>
      <c r="E109" t="s">
        <v>7</v>
      </c>
      <c r="F109" s="1">
        <v>48</v>
      </c>
      <c r="G109" s="2">
        <v>54.33</v>
      </c>
      <c r="H109" t="s">
        <v>14</v>
      </c>
      <c r="I109" s="3" t="s">
        <v>11</v>
      </c>
      <c r="J109" s="3"/>
      <c r="K109" s="3">
        <v>0.18</v>
      </c>
      <c r="L109">
        <v>3</v>
      </c>
      <c r="M109" s="4" t="str">
        <f>VLOOKUP(K109,Güteklasse!$B$4:$C$8,2)</f>
        <v>A</v>
      </c>
      <c r="N109" t="str">
        <f>VLOOKUP(H109,Händleradressen!$B$3:$E$6,4,0)</f>
        <v>München</v>
      </c>
      <c r="O109" s="2">
        <f t="shared" si="5"/>
        <v>2607.84</v>
      </c>
      <c r="P109" s="2">
        <f t="shared" si="6"/>
        <v>495.48960000000005</v>
      </c>
      <c r="Q109" s="2">
        <f t="shared" si="7"/>
        <v>3103.3296</v>
      </c>
    </row>
    <row r="110" spans="1:17" x14ac:dyDescent="0.25">
      <c r="A110" s="55">
        <v>105</v>
      </c>
      <c r="B110" t="s">
        <v>17</v>
      </c>
      <c r="C110" t="s">
        <v>15</v>
      </c>
      <c r="D110" t="s">
        <v>13</v>
      </c>
      <c r="E110" t="s">
        <v>7</v>
      </c>
      <c r="F110" s="1">
        <v>25</v>
      </c>
      <c r="G110" s="2">
        <v>49.13</v>
      </c>
      <c r="H110" t="s">
        <v>12</v>
      </c>
      <c r="I110" s="3" t="s">
        <v>11</v>
      </c>
      <c r="J110" s="3" t="s">
        <v>11</v>
      </c>
      <c r="K110" s="3">
        <v>0.18</v>
      </c>
      <c r="L110">
        <v>4</v>
      </c>
      <c r="M110" s="4" t="str">
        <f>VLOOKUP(K110,Güteklasse!$B$4:$C$8,2)</f>
        <v>A</v>
      </c>
      <c r="N110" t="str">
        <f>VLOOKUP(H110,Händleradressen!$B$3:$E$6,4,0)</f>
        <v>Hamburg</v>
      </c>
      <c r="O110" s="2">
        <f t="shared" si="5"/>
        <v>1228.25</v>
      </c>
      <c r="P110" s="2">
        <f t="shared" si="6"/>
        <v>233.36750000000001</v>
      </c>
      <c r="Q110" s="2">
        <f t="shared" si="7"/>
        <v>1461.6175000000001</v>
      </c>
    </row>
    <row r="111" spans="1:17" x14ac:dyDescent="0.25">
      <c r="A111" s="55">
        <v>106</v>
      </c>
      <c r="B111" t="s">
        <v>17</v>
      </c>
      <c r="C111" t="s">
        <v>1</v>
      </c>
      <c r="D111" t="s">
        <v>2</v>
      </c>
      <c r="E111" t="s">
        <v>7</v>
      </c>
      <c r="F111" s="1">
        <v>34</v>
      </c>
      <c r="G111" s="2">
        <v>45.16</v>
      </c>
      <c r="H111" t="s">
        <v>8</v>
      </c>
      <c r="I111" s="3" t="s">
        <v>11</v>
      </c>
      <c r="J111" s="3"/>
      <c r="K111" s="3">
        <v>0.18</v>
      </c>
      <c r="L111">
        <v>5</v>
      </c>
      <c r="M111" s="4" t="str">
        <f>VLOOKUP(K111,Güteklasse!$B$4:$C$8,2)</f>
        <v>A</v>
      </c>
      <c r="N111" t="str">
        <f>VLOOKUP(H111,Händleradressen!$B$3:$E$6,4,0)</f>
        <v>Düsseldorf</v>
      </c>
      <c r="O111" s="2">
        <f t="shared" si="5"/>
        <v>1535.4399999999998</v>
      </c>
      <c r="P111" s="2">
        <f t="shared" si="6"/>
        <v>291.73359999999997</v>
      </c>
      <c r="Q111" s="2">
        <f t="shared" si="7"/>
        <v>1827.1735999999999</v>
      </c>
    </row>
    <row r="112" spans="1:17" x14ac:dyDescent="0.25">
      <c r="A112" s="55">
        <v>363</v>
      </c>
      <c r="B112" t="s">
        <v>18</v>
      </c>
      <c r="C112" t="s">
        <v>5</v>
      </c>
      <c r="D112" t="s">
        <v>16</v>
      </c>
      <c r="E112" t="s">
        <v>3</v>
      </c>
      <c r="F112" s="1">
        <v>145</v>
      </c>
      <c r="G112" s="2">
        <v>0.26</v>
      </c>
      <c r="H112" t="s">
        <v>4</v>
      </c>
      <c r="I112" s="3"/>
      <c r="J112" s="3"/>
      <c r="K112" s="3">
        <v>0.6</v>
      </c>
      <c r="L112">
        <v>4</v>
      </c>
      <c r="M112" s="4" t="str">
        <f>VLOOKUP(K112,Güteklasse!$B$4:$C$8,2)</f>
        <v>D</v>
      </c>
      <c r="N112" t="str">
        <f>VLOOKUP(H112,Händleradressen!$B$3:$E$6,4,0)</f>
        <v>Köln</v>
      </c>
      <c r="O112" s="2">
        <f t="shared" si="5"/>
        <v>37.700000000000003</v>
      </c>
      <c r="P112" s="2">
        <f t="shared" si="6"/>
        <v>7.1630000000000003</v>
      </c>
      <c r="Q112" s="2">
        <f t="shared" si="7"/>
        <v>44.863</v>
      </c>
    </row>
    <row r="113" spans="1:17" x14ac:dyDescent="0.25">
      <c r="A113" s="55">
        <v>108</v>
      </c>
      <c r="B113" t="s">
        <v>18</v>
      </c>
      <c r="C113" t="s">
        <v>9</v>
      </c>
      <c r="D113" t="s">
        <v>2</v>
      </c>
      <c r="E113" t="s">
        <v>7</v>
      </c>
      <c r="F113" s="1">
        <v>30</v>
      </c>
      <c r="G113" s="2">
        <v>46.9</v>
      </c>
      <c r="H113" t="s">
        <v>12</v>
      </c>
      <c r="I113" s="3" t="s">
        <v>11</v>
      </c>
      <c r="J113" s="3" t="s">
        <v>11</v>
      </c>
      <c r="K113" s="3">
        <v>0.19</v>
      </c>
      <c r="L113">
        <v>4</v>
      </c>
      <c r="M113" s="4" t="str">
        <f>VLOOKUP(K113,Güteklasse!$B$4:$C$8,2)</f>
        <v>A</v>
      </c>
      <c r="N113" t="str">
        <f>VLOOKUP(H113,Händleradressen!$B$3:$E$6,4,0)</f>
        <v>Hamburg</v>
      </c>
      <c r="O113" s="2">
        <f t="shared" si="5"/>
        <v>1407</v>
      </c>
      <c r="P113" s="2">
        <f t="shared" si="6"/>
        <v>267.33</v>
      </c>
      <c r="Q113" s="2">
        <f t="shared" si="7"/>
        <v>1674.33</v>
      </c>
    </row>
    <row r="114" spans="1:17" x14ac:dyDescent="0.25">
      <c r="A114" s="55">
        <v>109</v>
      </c>
      <c r="B114" t="s">
        <v>17</v>
      </c>
      <c r="C114" t="s">
        <v>9</v>
      </c>
      <c r="D114" t="s">
        <v>6</v>
      </c>
      <c r="E114" t="s">
        <v>7</v>
      </c>
      <c r="F114" s="1">
        <v>14</v>
      </c>
      <c r="G114" s="2">
        <v>52.61</v>
      </c>
      <c r="H114" t="s">
        <v>12</v>
      </c>
      <c r="I114" s="3" t="s">
        <v>11</v>
      </c>
      <c r="J114" s="3"/>
      <c r="K114" s="3">
        <v>0.19</v>
      </c>
      <c r="L114">
        <v>2</v>
      </c>
      <c r="M114" s="4" t="str">
        <f>VLOOKUP(K114,Güteklasse!$B$4:$C$8,2)</f>
        <v>A</v>
      </c>
      <c r="N114" t="str">
        <f>VLOOKUP(H114,Händleradressen!$B$3:$E$6,4,0)</f>
        <v>Hamburg</v>
      </c>
      <c r="O114" s="2">
        <f t="shared" si="5"/>
        <v>736.54</v>
      </c>
      <c r="P114" s="2">
        <f t="shared" si="6"/>
        <v>139.9426</v>
      </c>
      <c r="Q114" s="2">
        <f t="shared" si="7"/>
        <v>876.48259999999993</v>
      </c>
    </row>
    <row r="115" spans="1:17" x14ac:dyDescent="0.25">
      <c r="A115" s="55">
        <v>110</v>
      </c>
      <c r="B115" t="s">
        <v>0</v>
      </c>
      <c r="C115" t="s">
        <v>9</v>
      </c>
      <c r="D115" t="s">
        <v>6</v>
      </c>
      <c r="E115" t="s">
        <v>7</v>
      </c>
      <c r="F115" s="1">
        <v>5438</v>
      </c>
      <c r="G115" s="2">
        <v>54.8</v>
      </c>
      <c r="H115" t="s">
        <v>14</v>
      </c>
      <c r="I115" s="3" t="s">
        <v>11</v>
      </c>
      <c r="J115" s="3" t="s">
        <v>11</v>
      </c>
      <c r="K115" s="3">
        <v>0.2</v>
      </c>
      <c r="L115">
        <v>4</v>
      </c>
      <c r="M115" s="4" t="str">
        <f>VLOOKUP(K115,Güteklasse!$B$4:$C$8,2)</f>
        <v>A</v>
      </c>
      <c r="N115" t="str">
        <f>VLOOKUP(H115,Händleradressen!$B$3:$E$6,4,0)</f>
        <v>München</v>
      </c>
      <c r="O115" s="2">
        <f t="shared" si="5"/>
        <v>298002.39999999997</v>
      </c>
      <c r="P115" s="2">
        <f t="shared" si="6"/>
        <v>56620.455999999991</v>
      </c>
      <c r="Q115" s="2">
        <f t="shared" si="7"/>
        <v>354622.85599999997</v>
      </c>
    </row>
    <row r="116" spans="1:17" x14ac:dyDescent="0.25">
      <c r="A116" s="55">
        <v>178</v>
      </c>
      <c r="B116" t="s">
        <v>17</v>
      </c>
      <c r="C116" t="s">
        <v>5</v>
      </c>
      <c r="D116" t="s">
        <v>6</v>
      </c>
      <c r="E116" t="s">
        <v>3</v>
      </c>
      <c r="F116" s="1">
        <v>784</v>
      </c>
      <c r="G116" s="2">
        <v>0.05</v>
      </c>
      <c r="H116" t="s">
        <v>12</v>
      </c>
      <c r="I116" s="3"/>
      <c r="J116" s="3"/>
      <c r="K116" s="3">
        <v>0.31</v>
      </c>
      <c r="L116">
        <v>4</v>
      </c>
      <c r="M116" s="4" t="str">
        <f>VLOOKUP(K116,Güteklasse!$B$4:$C$8,2)</f>
        <v>A</v>
      </c>
      <c r="N116" t="str">
        <f>VLOOKUP(H116,Händleradressen!$B$3:$E$6,4,0)</f>
        <v>Hamburg</v>
      </c>
      <c r="O116" s="2">
        <f t="shared" si="5"/>
        <v>39.200000000000003</v>
      </c>
      <c r="P116" s="2">
        <f t="shared" si="6"/>
        <v>7.4480000000000004</v>
      </c>
      <c r="Q116" s="2">
        <f t="shared" si="7"/>
        <v>46.648000000000003</v>
      </c>
    </row>
    <row r="117" spans="1:17" x14ac:dyDescent="0.25">
      <c r="A117" s="55">
        <v>112</v>
      </c>
      <c r="B117" t="s">
        <v>18</v>
      </c>
      <c r="C117" t="s">
        <v>9</v>
      </c>
      <c r="D117" t="s">
        <v>10</v>
      </c>
      <c r="E117" t="s">
        <v>7</v>
      </c>
      <c r="F117" s="1">
        <v>39</v>
      </c>
      <c r="G117" s="2">
        <v>48.58</v>
      </c>
      <c r="H117" t="s">
        <v>12</v>
      </c>
      <c r="I117" s="3" t="s">
        <v>11</v>
      </c>
      <c r="J117" s="3"/>
      <c r="K117" s="3">
        <v>0.2</v>
      </c>
      <c r="L117">
        <v>4</v>
      </c>
      <c r="M117" s="4" t="str">
        <f>VLOOKUP(K117,Güteklasse!$B$4:$C$8,2)</f>
        <v>A</v>
      </c>
      <c r="N117" t="str">
        <f>VLOOKUP(H117,Händleradressen!$B$3:$E$6,4,0)</f>
        <v>Hamburg</v>
      </c>
      <c r="O117" s="2">
        <f t="shared" si="5"/>
        <v>1894.62</v>
      </c>
      <c r="P117" s="2">
        <f t="shared" si="6"/>
        <v>359.9778</v>
      </c>
      <c r="Q117" s="2">
        <f t="shared" si="7"/>
        <v>2254.5978</v>
      </c>
    </row>
    <row r="118" spans="1:17" x14ac:dyDescent="0.25">
      <c r="A118" s="55">
        <v>113</v>
      </c>
      <c r="B118" t="s">
        <v>17</v>
      </c>
      <c r="C118" t="s">
        <v>1</v>
      </c>
      <c r="D118" t="s">
        <v>10</v>
      </c>
      <c r="E118" t="s">
        <v>7</v>
      </c>
      <c r="F118" s="1">
        <v>13</v>
      </c>
      <c r="G118" s="2">
        <v>46.79</v>
      </c>
      <c r="H118" t="s">
        <v>12</v>
      </c>
      <c r="I118" s="3" t="s">
        <v>11</v>
      </c>
      <c r="J118" s="3"/>
      <c r="K118" s="3">
        <v>0.2</v>
      </c>
      <c r="L118">
        <v>4</v>
      </c>
      <c r="M118" s="4" t="str">
        <f>VLOOKUP(K118,Güteklasse!$B$4:$C$8,2)</f>
        <v>A</v>
      </c>
      <c r="N118" t="str">
        <f>VLOOKUP(H118,Händleradressen!$B$3:$E$6,4,0)</f>
        <v>Hamburg</v>
      </c>
      <c r="O118" s="2">
        <f t="shared" si="5"/>
        <v>608.27</v>
      </c>
      <c r="P118" s="2">
        <f t="shared" si="6"/>
        <v>115.57129999999999</v>
      </c>
      <c r="Q118" s="2">
        <f t="shared" si="7"/>
        <v>723.84129999999993</v>
      </c>
    </row>
    <row r="119" spans="1:17" x14ac:dyDescent="0.25">
      <c r="A119" s="55">
        <v>114</v>
      </c>
      <c r="B119" t="s">
        <v>17</v>
      </c>
      <c r="C119" t="s">
        <v>9</v>
      </c>
      <c r="D119" t="s">
        <v>2</v>
      </c>
      <c r="E119" t="s">
        <v>7</v>
      </c>
      <c r="F119" s="1">
        <v>28</v>
      </c>
      <c r="G119" s="2">
        <v>51.94</v>
      </c>
      <c r="H119" t="s">
        <v>4</v>
      </c>
      <c r="I119" s="3" t="s">
        <v>11</v>
      </c>
      <c r="J119" s="3" t="s">
        <v>11</v>
      </c>
      <c r="K119" s="3">
        <v>0.2</v>
      </c>
      <c r="L119">
        <v>1</v>
      </c>
      <c r="M119" s="4" t="str">
        <f>VLOOKUP(K119,Güteklasse!$B$4:$C$8,2)</f>
        <v>A</v>
      </c>
      <c r="N119" t="str">
        <f>VLOOKUP(H119,Händleradressen!$B$3:$E$6,4,0)</f>
        <v>Köln</v>
      </c>
      <c r="O119" s="2">
        <f t="shared" si="5"/>
        <v>1454.32</v>
      </c>
      <c r="P119" s="2">
        <f t="shared" si="6"/>
        <v>276.32079999999996</v>
      </c>
      <c r="Q119" s="2">
        <f t="shared" si="7"/>
        <v>1730.6407999999999</v>
      </c>
    </row>
    <row r="120" spans="1:17" x14ac:dyDescent="0.25">
      <c r="A120" s="55">
        <v>115</v>
      </c>
      <c r="B120" t="s">
        <v>17</v>
      </c>
      <c r="C120" t="s">
        <v>1</v>
      </c>
      <c r="D120" t="s">
        <v>6</v>
      </c>
      <c r="E120" t="s">
        <v>7</v>
      </c>
      <c r="F120" s="1">
        <v>35</v>
      </c>
      <c r="G120" s="2">
        <v>49.18</v>
      </c>
      <c r="H120" t="s">
        <v>8</v>
      </c>
      <c r="I120" s="3" t="s">
        <v>11</v>
      </c>
      <c r="J120" s="3" t="s">
        <v>11</v>
      </c>
      <c r="K120" s="3">
        <v>0.2</v>
      </c>
      <c r="L120">
        <v>1</v>
      </c>
      <c r="M120" s="4" t="str">
        <f>VLOOKUP(K120,Güteklasse!$B$4:$C$8,2)</f>
        <v>A</v>
      </c>
      <c r="N120" t="str">
        <f>VLOOKUP(H120,Händleradressen!$B$3:$E$6,4,0)</f>
        <v>Düsseldorf</v>
      </c>
      <c r="O120" s="2">
        <f t="shared" si="5"/>
        <v>1721.3</v>
      </c>
      <c r="P120" s="2">
        <f t="shared" si="6"/>
        <v>327.04699999999997</v>
      </c>
      <c r="Q120" s="2">
        <f t="shared" si="7"/>
        <v>2048.3469999999998</v>
      </c>
    </row>
    <row r="121" spans="1:17" x14ac:dyDescent="0.25">
      <c r="A121" s="55">
        <v>116</v>
      </c>
      <c r="B121" t="s">
        <v>17</v>
      </c>
      <c r="C121" t="s">
        <v>9</v>
      </c>
      <c r="D121" t="s">
        <v>6</v>
      </c>
      <c r="E121" t="s">
        <v>7</v>
      </c>
      <c r="F121" s="1">
        <v>46</v>
      </c>
      <c r="G121" s="2">
        <v>53.35</v>
      </c>
      <c r="H121" t="s">
        <v>8</v>
      </c>
      <c r="I121" s="3" t="s">
        <v>11</v>
      </c>
      <c r="J121" s="3" t="s">
        <v>11</v>
      </c>
      <c r="K121" s="3">
        <v>0.2</v>
      </c>
      <c r="L121">
        <v>3</v>
      </c>
      <c r="M121" s="4" t="str">
        <f>VLOOKUP(K121,Güteklasse!$B$4:$C$8,2)</f>
        <v>A</v>
      </c>
      <c r="N121" t="str">
        <f>VLOOKUP(H121,Händleradressen!$B$3:$E$6,4,0)</f>
        <v>Düsseldorf</v>
      </c>
      <c r="O121" s="2">
        <f t="shared" si="5"/>
        <v>2454.1</v>
      </c>
      <c r="P121" s="2">
        <f t="shared" si="6"/>
        <v>466.279</v>
      </c>
      <c r="Q121" s="2">
        <f t="shared" si="7"/>
        <v>2920.3789999999999</v>
      </c>
    </row>
    <row r="122" spans="1:17" x14ac:dyDescent="0.25">
      <c r="A122" s="55">
        <v>117</v>
      </c>
      <c r="B122" t="s">
        <v>17</v>
      </c>
      <c r="C122" t="s">
        <v>5</v>
      </c>
      <c r="D122" t="s">
        <v>2</v>
      </c>
      <c r="E122" t="s">
        <v>7</v>
      </c>
      <c r="F122" s="1">
        <v>863</v>
      </c>
      <c r="G122" s="2">
        <v>52.9</v>
      </c>
      <c r="H122" t="s">
        <v>4</v>
      </c>
      <c r="I122" s="3" t="s">
        <v>11</v>
      </c>
      <c r="J122" s="3" t="s">
        <v>11</v>
      </c>
      <c r="K122" s="3">
        <v>0.2</v>
      </c>
      <c r="L122">
        <v>1</v>
      </c>
      <c r="M122" s="4" t="str">
        <f>VLOOKUP(K122,Güteklasse!$B$4:$C$8,2)</f>
        <v>A</v>
      </c>
      <c r="N122" t="str">
        <f>VLOOKUP(H122,Händleradressen!$B$3:$E$6,4,0)</f>
        <v>Köln</v>
      </c>
      <c r="O122" s="2">
        <f t="shared" si="5"/>
        <v>45652.7</v>
      </c>
      <c r="P122" s="2">
        <f t="shared" si="6"/>
        <v>8674.012999999999</v>
      </c>
      <c r="Q122" s="2">
        <f t="shared" si="7"/>
        <v>54326.712999999996</v>
      </c>
    </row>
    <row r="123" spans="1:17" x14ac:dyDescent="0.25">
      <c r="A123" s="55">
        <v>118</v>
      </c>
      <c r="B123" t="s">
        <v>0</v>
      </c>
      <c r="C123" t="s">
        <v>15</v>
      </c>
      <c r="D123" t="s">
        <v>2</v>
      </c>
      <c r="E123" t="s">
        <v>3</v>
      </c>
      <c r="F123" s="1">
        <v>7894</v>
      </c>
      <c r="G123" s="2">
        <v>0.93</v>
      </c>
      <c r="H123" t="s">
        <v>8</v>
      </c>
      <c r="I123" s="3"/>
      <c r="J123" s="3"/>
      <c r="K123" s="3">
        <v>0.21</v>
      </c>
      <c r="L123">
        <v>1</v>
      </c>
      <c r="M123" s="4" t="str">
        <f>VLOOKUP(K123,Güteklasse!$B$4:$C$8,2)</f>
        <v>A</v>
      </c>
      <c r="N123" t="str">
        <f>VLOOKUP(H123,Händleradressen!$B$3:$E$6,4,0)</f>
        <v>Düsseldorf</v>
      </c>
      <c r="O123" s="2">
        <f t="shared" si="5"/>
        <v>7341.42</v>
      </c>
      <c r="P123" s="2">
        <f t="shared" si="6"/>
        <v>1394.8697999999999</v>
      </c>
      <c r="Q123" s="2">
        <f t="shared" si="7"/>
        <v>8736.2898000000005</v>
      </c>
    </row>
    <row r="124" spans="1:17" x14ac:dyDescent="0.25">
      <c r="A124" s="55">
        <v>100</v>
      </c>
      <c r="B124" t="s">
        <v>18</v>
      </c>
      <c r="C124" t="s">
        <v>15</v>
      </c>
      <c r="D124" t="s">
        <v>16</v>
      </c>
      <c r="E124" t="s">
        <v>3</v>
      </c>
      <c r="F124" s="1">
        <v>251</v>
      </c>
      <c r="G124" s="2">
        <v>0.16</v>
      </c>
      <c r="H124" t="s">
        <v>8</v>
      </c>
      <c r="I124" s="3" t="s">
        <v>11</v>
      </c>
      <c r="J124" s="3"/>
      <c r="K124" s="3">
        <v>0.18</v>
      </c>
      <c r="L124">
        <v>2</v>
      </c>
      <c r="M124" s="4" t="str">
        <f>VLOOKUP(K124,Güteklasse!$B$4:$C$8,2)</f>
        <v>A</v>
      </c>
      <c r="N124" t="str">
        <f>VLOOKUP(H124,Händleradressen!$B$3:$E$6,4,0)</f>
        <v>Düsseldorf</v>
      </c>
      <c r="O124" s="2">
        <f t="shared" si="5"/>
        <v>40.160000000000004</v>
      </c>
      <c r="P124" s="2">
        <f t="shared" si="6"/>
        <v>7.6304000000000007</v>
      </c>
      <c r="Q124" s="2">
        <f t="shared" si="7"/>
        <v>47.790400000000005</v>
      </c>
    </row>
    <row r="125" spans="1:17" x14ac:dyDescent="0.25">
      <c r="A125" s="55">
        <v>361</v>
      </c>
      <c r="B125" t="s">
        <v>0</v>
      </c>
      <c r="C125" t="s">
        <v>5</v>
      </c>
      <c r="D125" t="s">
        <v>6</v>
      </c>
      <c r="E125" t="s">
        <v>3</v>
      </c>
      <c r="F125" s="1">
        <v>65</v>
      </c>
      <c r="G125" s="2">
        <v>0.63</v>
      </c>
      <c r="H125" t="s">
        <v>14</v>
      </c>
      <c r="I125" s="3" t="s">
        <v>11</v>
      </c>
      <c r="J125" s="3"/>
      <c r="K125" s="3">
        <v>0.6</v>
      </c>
      <c r="L125">
        <v>3</v>
      </c>
      <c r="M125" s="4" t="str">
        <f>VLOOKUP(K125,Güteklasse!$B$4:$C$8,2)</f>
        <v>D</v>
      </c>
      <c r="N125" t="str">
        <f>VLOOKUP(H125,Händleradressen!$B$3:$E$6,4,0)</f>
        <v>München</v>
      </c>
      <c r="O125" s="2">
        <f t="shared" si="5"/>
        <v>40.950000000000003</v>
      </c>
      <c r="P125" s="2">
        <f t="shared" si="6"/>
        <v>7.7805000000000009</v>
      </c>
      <c r="Q125" s="2">
        <f t="shared" si="7"/>
        <v>48.730500000000006</v>
      </c>
    </row>
    <row r="126" spans="1:17" x14ac:dyDescent="0.25">
      <c r="A126" s="55">
        <v>493</v>
      </c>
      <c r="B126" t="s">
        <v>17</v>
      </c>
      <c r="C126" t="s">
        <v>5</v>
      </c>
      <c r="D126" t="s">
        <v>6</v>
      </c>
      <c r="E126" t="s">
        <v>3</v>
      </c>
      <c r="F126" s="1">
        <v>693</v>
      </c>
      <c r="G126" s="2">
        <v>0.06</v>
      </c>
      <c r="H126" t="s">
        <v>4</v>
      </c>
      <c r="I126" s="3" t="s">
        <v>11</v>
      </c>
      <c r="J126" s="3"/>
      <c r="K126" s="3">
        <v>0.84</v>
      </c>
      <c r="L126">
        <v>2</v>
      </c>
      <c r="M126" s="4" t="str">
        <f>VLOOKUP(K126,Güteklasse!$B$4:$C$8,2)</f>
        <v>D</v>
      </c>
      <c r="N126" t="str">
        <f>VLOOKUP(H126,Händleradressen!$B$3:$E$6,4,0)</f>
        <v>Köln</v>
      </c>
      <c r="O126" s="2">
        <f t="shared" si="5"/>
        <v>41.58</v>
      </c>
      <c r="P126" s="2">
        <f t="shared" si="6"/>
        <v>7.9001999999999999</v>
      </c>
      <c r="Q126" s="2">
        <f t="shared" si="7"/>
        <v>49.480199999999996</v>
      </c>
    </row>
    <row r="127" spans="1:17" x14ac:dyDescent="0.25">
      <c r="A127" s="55">
        <v>424</v>
      </c>
      <c r="B127" t="s">
        <v>17</v>
      </c>
      <c r="C127" t="s">
        <v>9</v>
      </c>
      <c r="D127" t="s">
        <v>16</v>
      </c>
      <c r="E127" t="s">
        <v>3</v>
      </c>
      <c r="F127" s="1">
        <v>428</v>
      </c>
      <c r="G127" s="2">
        <v>0.1</v>
      </c>
      <c r="H127" t="s">
        <v>4</v>
      </c>
      <c r="I127" s="3" t="s">
        <v>11</v>
      </c>
      <c r="J127" s="3"/>
      <c r="K127" s="3">
        <v>0.71</v>
      </c>
      <c r="L127">
        <v>3</v>
      </c>
      <c r="M127" s="4" t="str">
        <f>VLOOKUP(K127,Güteklasse!$B$4:$C$8,2)</f>
        <v>D</v>
      </c>
      <c r="N127" t="str">
        <f>VLOOKUP(H127,Händleradressen!$B$3:$E$6,4,0)</f>
        <v>Köln</v>
      </c>
      <c r="O127" s="2">
        <f t="shared" si="5"/>
        <v>42.800000000000004</v>
      </c>
      <c r="P127" s="2">
        <f t="shared" si="6"/>
        <v>8.1320000000000014</v>
      </c>
      <c r="Q127" s="2">
        <f t="shared" si="7"/>
        <v>50.932000000000002</v>
      </c>
    </row>
    <row r="128" spans="1:17" x14ac:dyDescent="0.25">
      <c r="A128" s="55">
        <v>326</v>
      </c>
      <c r="B128" t="s">
        <v>17</v>
      </c>
      <c r="C128" t="s">
        <v>5</v>
      </c>
      <c r="D128" t="s">
        <v>16</v>
      </c>
      <c r="E128" t="s">
        <v>3</v>
      </c>
      <c r="F128" s="1">
        <v>332</v>
      </c>
      <c r="G128" s="2">
        <v>0.13</v>
      </c>
      <c r="H128" t="s">
        <v>12</v>
      </c>
      <c r="I128" s="3" t="s">
        <v>11</v>
      </c>
      <c r="J128" s="3"/>
      <c r="K128" s="3">
        <v>0.54</v>
      </c>
      <c r="L128">
        <v>4</v>
      </c>
      <c r="M128" s="4" t="str">
        <f>VLOOKUP(K128,Güteklasse!$B$4:$C$8,2)</f>
        <v>C</v>
      </c>
      <c r="N128" t="str">
        <f>VLOOKUP(H128,Händleradressen!$B$3:$E$6,4,0)</f>
        <v>Hamburg</v>
      </c>
      <c r="O128" s="2">
        <f t="shared" si="5"/>
        <v>43.160000000000004</v>
      </c>
      <c r="P128" s="2">
        <f t="shared" si="6"/>
        <v>8.2004000000000001</v>
      </c>
      <c r="Q128" s="2">
        <f t="shared" si="7"/>
        <v>51.360400000000006</v>
      </c>
    </row>
    <row r="129" spans="1:17" x14ac:dyDescent="0.25">
      <c r="A129" s="55">
        <v>124</v>
      </c>
      <c r="B129" t="s">
        <v>17</v>
      </c>
      <c r="C129" t="s">
        <v>15</v>
      </c>
      <c r="D129" t="s">
        <v>2</v>
      </c>
      <c r="E129" t="s">
        <v>7</v>
      </c>
      <c r="F129" s="1">
        <v>11</v>
      </c>
      <c r="G129" s="2">
        <v>48.26</v>
      </c>
      <c r="H129" t="s">
        <v>8</v>
      </c>
      <c r="I129" s="3" t="s">
        <v>11</v>
      </c>
      <c r="J129" s="3"/>
      <c r="K129" s="3">
        <v>0.21</v>
      </c>
      <c r="L129">
        <v>1</v>
      </c>
      <c r="M129" s="4" t="str">
        <f>VLOOKUP(K129,Güteklasse!$B$4:$C$8,2)</f>
        <v>A</v>
      </c>
      <c r="N129" t="str">
        <f>VLOOKUP(H129,Händleradressen!$B$3:$E$6,4,0)</f>
        <v>Düsseldorf</v>
      </c>
      <c r="O129" s="2">
        <f t="shared" si="5"/>
        <v>530.86</v>
      </c>
      <c r="P129" s="2">
        <f t="shared" si="6"/>
        <v>100.8634</v>
      </c>
      <c r="Q129" s="2">
        <f t="shared" si="7"/>
        <v>631.72339999999997</v>
      </c>
    </row>
    <row r="130" spans="1:17" x14ac:dyDescent="0.25">
      <c r="A130" s="55">
        <v>125</v>
      </c>
      <c r="B130" t="s">
        <v>17</v>
      </c>
      <c r="C130" t="s">
        <v>15</v>
      </c>
      <c r="D130" t="s">
        <v>13</v>
      </c>
      <c r="E130" t="s">
        <v>7</v>
      </c>
      <c r="F130" s="1">
        <v>32</v>
      </c>
      <c r="G130" s="2">
        <v>49.1</v>
      </c>
      <c r="H130" t="s">
        <v>4</v>
      </c>
      <c r="I130" s="3" t="s">
        <v>11</v>
      </c>
      <c r="J130" s="3" t="s">
        <v>11</v>
      </c>
      <c r="K130" s="3">
        <v>0.21</v>
      </c>
      <c r="L130">
        <v>3</v>
      </c>
      <c r="M130" s="4" t="str">
        <f>VLOOKUP(K130,Güteklasse!$B$4:$C$8,2)</f>
        <v>A</v>
      </c>
      <c r="N130" t="str">
        <f>VLOOKUP(H130,Händleradressen!$B$3:$E$6,4,0)</f>
        <v>Köln</v>
      </c>
      <c r="O130" s="2">
        <f t="shared" si="5"/>
        <v>1571.2</v>
      </c>
      <c r="P130" s="2">
        <f t="shared" si="6"/>
        <v>298.52800000000002</v>
      </c>
      <c r="Q130" s="2">
        <f t="shared" si="7"/>
        <v>1869.7280000000001</v>
      </c>
    </row>
    <row r="131" spans="1:17" x14ac:dyDescent="0.25">
      <c r="A131" s="55">
        <v>126</v>
      </c>
      <c r="B131" t="s">
        <v>17</v>
      </c>
      <c r="C131" t="s">
        <v>9</v>
      </c>
      <c r="D131" t="s">
        <v>2</v>
      </c>
      <c r="E131" t="s">
        <v>7</v>
      </c>
      <c r="F131" s="1">
        <v>50</v>
      </c>
      <c r="G131" s="2">
        <v>46.3</v>
      </c>
      <c r="H131" t="s">
        <v>12</v>
      </c>
      <c r="I131" s="3" t="s">
        <v>11</v>
      </c>
      <c r="J131" s="3" t="s">
        <v>11</v>
      </c>
      <c r="K131" s="3">
        <v>0.21</v>
      </c>
      <c r="L131">
        <v>3</v>
      </c>
      <c r="M131" s="4" t="str">
        <f>VLOOKUP(K131,Güteklasse!$B$4:$C$8,2)</f>
        <v>A</v>
      </c>
      <c r="N131" t="str">
        <f>VLOOKUP(H131,Händleradressen!$B$3:$E$6,4,0)</f>
        <v>Hamburg</v>
      </c>
      <c r="O131" s="2">
        <f t="shared" si="5"/>
        <v>2315</v>
      </c>
      <c r="P131" s="2">
        <f t="shared" si="6"/>
        <v>439.85</v>
      </c>
      <c r="Q131" s="2">
        <f t="shared" si="7"/>
        <v>2754.85</v>
      </c>
    </row>
    <row r="132" spans="1:17" x14ac:dyDescent="0.25">
      <c r="A132" s="55">
        <v>367</v>
      </c>
      <c r="B132" t="s">
        <v>0</v>
      </c>
      <c r="C132" t="s">
        <v>15</v>
      </c>
      <c r="D132" t="s">
        <v>10</v>
      </c>
      <c r="E132" t="s">
        <v>3</v>
      </c>
      <c r="F132" s="1">
        <v>151</v>
      </c>
      <c r="G132" s="2">
        <v>0.28999999999999998</v>
      </c>
      <c r="H132" t="s">
        <v>8</v>
      </c>
      <c r="I132" s="3" t="s">
        <v>11</v>
      </c>
      <c r="J132" s="3"/>
      <c r="K132" s="3">
        <v>0.62</v>
      </c>
      <c r="L132">
        <v>3</v>
      </c>
      <c r="M132" s="4" t="str">
        <f>VLOOKUP(K132,Güteklasse!$B$4:$C$8,2)</f>
        <v>D</v>
      </c>
      <c r="N132" t="str">
        <f>VLOOKUP(H132,Händleradressen!$B$3:$E$6,4,0)</f>
        <v>Düsseldorf</v>
      </c>
      <c r="O132" s="2">
        <f t="shared" si="5"/>
        <v>43.79</v>
      </c>
      <c r="P132" s="2">
        <f t="shared" si="6"/>
        <v>8.3201000000000001</v>
      </c>
      <c r="Q132" s="2">
        <f t="shared" si="7"/>
        <v>52.110100000000003</v>
      </c>
    </row>
    <row r="133" spans="1:17" x14ac:dyDescent="0.25">
      <c r="A133" s="55">
        <v>128</v>
      </c>
      <c r="B133" t="s">
        <v>0</v>
      </c>
      <c r="C133" t="s">
        <v>15</v>
      </c>
      <c r="D133" t="s">
        <v>2</v>
      </c>
      <c r="E133" t="s">
        <v>7</v>
      </c>
      <c r="F133" s="1">
        <v>3463</v>
      </c>
      <c r="G133" s="2">
        <v>53.14</v>
      </c>
      <c r="H133" t="s">
        <v>12</v>
      </c>
      <c r="I133" s="3" t="s">
        <v>11</v>
      </c>
      <c r="J133" s="3" t="s">
        <v>11</v>
      </c>
      <c r="K133" s="3">
        <v>0.22</v>
      </c>
      <c r="L133">
        <v>4</v>
      </c>
      <c r="M133" s="4" t="str">
        <f>VLOOKUP(K133,Güteklasse!$B$4:$C$8,2)</f>
        <v>A</v>
      </c>
      <c r="N133" t="str">
        <f>VLOOKUP(H133,Händleradressen!$B$3:$E$6,4,0)</f>
        <v>Hamburg</v>
      </c>
      <c r="O133" s="2">
        <f t="shared" si="5"/>
        <v>184023.82</v>
      </c>
      <c r="P133" s="2">
        <f t="shared" si="6"/>
        <v>34964.525800000003</v>
      </c>
      <c r="Q133" s="2">
        <f t="shared" si="7"/>
        <v>218988.34580000001</v>
      </c>
    </row>
    <row r="134" spans="1:17" x14ac:dyDescent="0.25">
      <c r="A134" s="55">
        <v>548</v>
      </c>
      <c r="B134" t="s">
        <v>18</v>
      </c>
      <c r="C134" t="s">
        <v>1</v>
      </c>
      <c r="D134" t="s">
        <v>19</v>
      </c>
      <c r="E134" t="s">
        <v>3</v>
      </c>
      <c r="F134" s="1">
        <v>215</v>
      </c>
      <c r="G134" s="2">
        <v>0.21</v>
      </c>
      <c r="H134" t="s">
        <v>152</v>
      </c>
      <c r="I134" s="3" t="s">
        <v>11</v>
      </c>
      <c r="J134" s="3"/>
      <c r="K134" s="3">
        <v>0.93</v>
      </c>
      <c r="L134">
        <v>1</v>
      </c>
      <c r="M134" s="4" t="str">
        <f>VLOOKUP(K134,Güteklasse!$B$4:$C$8,2)</f>
        <v>E</v>
      </c>
      <c r="N134" t="e">
        <f>VLOOKUP(H134,Händleradressen!$B$3:$E$6,4,0)</f>
        <v>#N/A</v>
      </c>
      <c r="O134" s="2">
        <f t="shared" ref="O134:O197" si="8">F134*G134</f>
        <v>45.15</v>
      </c>
      <c r="P134" s="2">
        <f t="shared" si="6"/>
        <v>8.5785</v>
      </c>
      <c r="Q134" s="2">
        <f t="shared" si="7"/>
        <v>53.728499999999997</v>
      </c>
    </row>
    <row r="135" spans="1:17" x14ac:dyDescent="0.25">
      <c r="A135" s="55">
        <v>60</v>
      </c>
      <c r="B135" t="s">
        <v>18</v>
      </c>
      <c r="C135" t="s">
        <v>5</v>
      </c>
      <c r="D135" t="s">
        <v>10</v>
      </c>
      <c r="E135" t="s">
        <v>7</v>
      </c>
      <c r="F135" s="1">
        <v>1</v>
      </c>
      <c r="G135" s="2">
        <v>46.53</v>
      </c>
      <c r="H135" t="s">
        <v>14</v>
      </c>
      <c r="I135" s="3" t="s">
        <v>11</v>
      </c>
      <c r="J135" s="3" t="s">
        <v>11</v>
      </c>
      <c r="K135" s="3">
        <v>0.11</v>
      </c>
      <c r="L135">
        <v>2</v>
      </c>
      <c r="M135" s="4" t="str">
        <f>VLOOKUP(K135,Güteklasse!$B$4:$C$8,2)</f>
        <v>A</v>
      </c>
      <c r="N135" t="str">
        <f>VLOOKUP(H135,Händleradressen!$B$3:$E$6,4,0)</f>
        <v>München</v>
      </c>
      <c r="O135" s="2">
        <f t="shared" si="8"/>
        <v>46.53</v>
      </c>
      <c r="P135" s="2">
        <f t="shared" ref="P135:P198" si="9">O135*$O$1</f>
        <v>8.8407</v>
      </c>
      <c r="Q135" s="2">
        <f t="shared" ref="Q135:Q198" si="10">O135+P135</f>
        <v>55.370699999999999</v>
      </c>
    </row>
    <row r="136" spans="1:17" x14ac:dyDescent="0.25">
      <c r="A136" s="55">
        <v>564</v>
      </c>
      <c r="B136" t="s">
        <v>0</v>
      </c>
      <c r="C136" t="s">
        <v>5</v>
      </c>
      <c r="D136" t="s">
        <v>6</v>
      </c>
      <c r="E136" t="s">
        <v>3</v>
      </c>
      <c r="F136" s="1">
        <v>123</v>
      </c>
      <c r="G136" s="2">
        <v>0.38</v>
      </c>
      <c r="H136" t="s">
        <v>4</v>
      </c>
      <c r="I136" s="3" t="s">
        <v>11</v>
      </c>
      <c r="J136" s="3"/>
      <c r="K136" s="3">
        <v>0.95</v>
      </c>
      <c r="L136">
        <v>4</v>
      </c>
      <c r="M136" s="4" t="str">
        <f>VLOOKUP(K136,Güteklasse!$B$4:$C$8,2)</f>
        <v>E</v>
      </c>
      <c r="N136" t="str">
        <f>VLOOKUP(H136,Händleradressen!$B$3:$E$6,4,0)</f>
        <v>Köln</v>
      </c>
      <c r="O136" s="2">
        <f t="shared" si="8"/>
        <v>46.74</v>
      </c>
      <c r="P136" s="2">
        <f t="shared" si="9"/>
        <v>8.8806000000000012</v>
      </c>
      <c r="Q136" s="2">
        <f t="shared" si="10"/>
        <v>55.620600000000003</v>
      </c>
    </row>
    <row r="137" spans="1:17" x14ac:dyDescent="0.25">
      <c r="A137" s="55">
        <v>132</v>
      </c>
      <c r="B137" t="s">
        <v>17</v>
      </c>
      <c r="C137" t="s">
        <v>1</v>
      </c>
      <c r="D137" t="s">
        <v>16</v>
      </c>
      <c r="E137" t="s">
        <v>3</v>
      </c>
      <c r="F137" s="1">
        <v>599</v>
      </c>
      <c r="G137" s="2">
        <v>0.9</v>
      </c>
      <c r="H137" t="s">
        <v>14</v>
      </c>
      <c r="I137" s="3" t="s">
        <v>11</v>
      </c>
      <c r="J137" s="3"/>
      <c r="K137" s="3">
        <v>0.22</v>
      </c>
      <c r="L137">
        <v>4</v>
      </c>
      <c r="M137" s="4" t="str">
        <f>VLOOKUP(K137,Güteklasse!$B$4:$C$8,2)</f>
        <v>A</v>
      </c>
      <c r="N137" t="str">
        <f>VLOOKUP(H137,Händleradressen!$B$3:$E$6,4,0)</f>
        <v>München</v>
      </c>
      <c r="O137" s="2">
        <f t="shared" si="8"/>
        <v>539.1</v>
      </c>
      <c r="P137" s="2">
        <f t="shared" si="9"/>
        <v>102.429</v>
      </c>
      <c r="Q137" s="2">
        <f t="shared" si="10"/>
        <v>641.529</v>
      </c>
    </row>
    <row r="138" spans="1:17" x14ac:dyDescent="0.25">
      <c r="A138" s="55">
        <v>133</v>
      </c>
      <c r="B138" t="s">
        <v>17</v>
      </c>
      <c r="C138" t="s">
        <v>5</v>
      </c>
      <c r="D138" t="s">
        <v>2</v>
      </c>
      <c r="E138" t="s">
        <v>3</v>
      </c>
      <c r="F138" s="1">
        <v>1000</v>
      </c>
      <c r="G138" s="2">
        <v>0.77</v>
      </c>
      <c r="H138" t="s">
        <v>8</v>
      </c>
      <c r="I138" s="3" t="s">
        <v>11</v>
      </c>
      <c r="J138" s="3"/>
      <c r="K138" s="3">
        <v>0.22</v>
      </c>
      <c r="L138">
        <v>3</v>
      </c>
      <c r="M138" s="4" t="str">
        <f>VLOOKUP(K138,Güteklasse!$B$4:$C$8,2)</f>
        <v>A</v>
      </c>
      <c r="N138" t="str">
        <f>VLOOKUP(H138,Händleradressen!$B$3:$E$6,4,0)</f>
        <v>Düsseldorf</v>
      </c>
      <c r="O138" s="2">
        <f t="shared" si="8"/>
        <v>770</v>
      </c>
      <c r="P138" s="2">
        <f t="shared" si="9"/>
        <v>146.30000000000001</v>
      </c>
      <c r="Q138" s="2">
        <f t="shared" si="10"/>
        <v>916.3</v>
      </c>
    </row>
    <row r="139" spans="1:17" x14ac:dyDescent="0.25">
      <c r="A139" s="55">
        <v>134</v>
      </c>
      <c r="B139" t="s">
        <v>18</v>
      </c>
      <c r="C139" t="s">
        <v>15</v>
      </c>
      <c r="D139" t="s">
        <v>16</v>
      </c>
      <c r="E139" t="s">
        <v>7</v>
      </c>
      <c r="F139" s="1">
        <v>17</v>
      </c>
      <c r="G139" s="2">
        <v>51.84</v>
      </c>
      <c r="H139" t="s">
        <v>4</v>
      </c>
      <c r="I139" s="3" t="s">
        <v>11</v>
      </c>
      <c r="J139" s="3"/>
      <c r="K139" s="3">
        <v>0.23</v>
      </c>
      <c r="L139">
        <v>4</v>
      </c>
      <c r="M139" s="4" t="str">
        <f>VLOOKUP(K139,Güteklasse!$B$4:$C$8,2)</f>
        <v>A</v>
      </c>
      <c r="N139" t="str">
        <f>VLOOKUP(H139,Händleradressen!$B$3:$E$6,4,0)</f>
        <v>Köln</v>
      </c>
      <c r="O139" s="2">
        <f t="shared" si="8"/>
        <v>881.28000000000009</v>
      </c>
      <c r="P139" s="2">
        <f t="shared" si="9"/>
        <v>167.44320000000002</v>
      </c>
      <c r="Q139" s="2">
        <f t="shared" si="10"/>
        <v>1048.7232000000001</v>
      </c>
    </row>
    <row r="140" spans="1:17" x14ac:dyDescent="0.25">
      <c r="A140" s="55">
        <v>135</v>
      </c>
      <c r="B140" t="s">
        <v>17</v>
      </c>
      <c r="C140" t="s">
        <v>9</v>
      </c>
      <c r="D140" t="s">
        <v>6</v>
      </c>
      <c r="E140" t="s">
        <v>7</v>
      </c>
      <c r="F140" s="1">
        <v>13</v>
      </c>
      <c r="G140" s="2">
        <v>45.9</v>
      </c>
      <c r="H140" t="s">
        <v>4</v>
      </c>
      <c r="I140" s="3" t="s">
        <v>11</v>
      </c>
      <c r="J140" s="3"/>
      <c r="K140" s="3">
        <v>0.23</v>
      </c>
      <c r="L140">
        <v>3</v>
      </c>
      <c r="M140" s="4" t="str">
        <f>VLOOKUP(K140,Güteklasse!$B$4:$C$8,2)</f>
        <v>A</v>
      </c>
      <c r="N140" t="str">
        <f>VLOOKUP(H140,Händleradressen!$B$3:$E$6,4,0)</f>
        <v>Köln</v>
      </c>
      <c r="O140" s="2">
        <f t="shared" si="8"/>
        <v>596.69999999999993</v>
      </c>
      <c r="P140" s="2">
        <f t="shared" si="9"/>
        <v>113.37299999999999</v>
      </c>
      <c r="Q140" s="2">
        <f t="shared" si="10"/>
        <v>710.07299999999987</v>
      </c>
    </row>
    <row r="141" spans="1:17" x14ac:dyDescent="0.25">
      <c r="A141" s="55">
        <v>136</v>
      </c>
      <c r="B141" t="s">
        <v>17</v>
      </c>
      <c r="C141" t="s">
        <v>5</v>
      </c>
      <c r="D141" t="s">
        <v>10</v>
      </c>
      <c r="E141" t="s">
        <v>7</v>
      </c>
      <c r="F141" s="1">
        <v>32</v>
      </c>
      <c r="G141" s="2">
        <v>52.13</v>
      </c>
      <c r="H141" t="s">
        <v>12</v>
      </c>
      <c r="I141" s="3" t="s">
        <v>11</v>
      </c>
      <c r="J141" s="3" t="s">
        <v>11</v>
      </c>
      <c r="K141" s="3">
        <v>0.23</v>
      </c>
      <c r="L141">
        <v>3</v>
      </c>
      <c r="M141" s="4" t="str">
        <f>VLOOKUP(K141,Güteklasse!$B$4:$C$8,2)</f>
        <v>A</v>
      </c>
      <c r="N141" t="str">
        <f>VLOOKUP(H141,Händleradressen!$B$3:$E$6,4,0)</f>
        <v>Hamburg</v>
      </c>
      <c r="O141" s="2">
        <f t="shared" si="8"/>
        <v>1668.16</v>
      </c>
      <c r="P141" s="2">
        <f t="shared" si="9"/>
        <v>316.9504</v>
      </c>
      <c r="Q141" s="2">
        <f t="shared" si="10"/>
        <v>1985.1104</v>
      </c>
    </row>
    <row r="142" spans="1:17" x14ac:dyDescent="0.25">
      <c r="A142" s="55">
        <v>137</v>
      </c>
      <c r="B142" t="s">
        <v>17</v>
      </c>
      <c r="C142" t="s">
        <v>15</v>
      </c>
      <c r="D142" t="s">
        <v>16</v>
      </c>
      <c r="E142" t="s">
        <v>7</v>
      </c>
      <c r="F142" s="1">
        <v>2222</v>
      </c>
      <c r="G142" s="2">
        <v>54.97</v>
      </c>
      <c r="H142" t="s">
        <v>8</v>
      </c>
      <c r="I142" s="3"/>
      <c r="J142" s="3" t="s">
        <v>11</v>
      </c>
      <c r="K142" s="3">
        <v>0.23</v>
      </c>
      <c r="L142">
        <v>1</v>
      </c>
      <c r="M142" s="4" t="str">
        <f>VLOOKUP(K142,Güteklasse!$B$4:$C$8,2)</f>
        <v>A</v>
      </c>
      <c r="N142" t="str">
        <f>VLOOKUP(H142,Händleradressen!$B$3:$E$6,4,0)</f>
        <v>Düsseldorf</v>
      </c>
      <c r="O142" s="2">
        <f t="shared" si="8"/>
        <v>122143.34</v>
      </c>
      <c r="P142" s="2">
        <f t="shared" si="9"/>
        <v>23207.2346</v>
      </c>
      <c r="Q142" s="2">
        <f t="shared" si="10"/>
        <v>145350.57459999999</v>
      </c>
    </row>
    <row r="143" spans="1:17" x14ac:dyDescent="0.25">
      <c r="A143" s="55">
        <v>138</v>
      </c>
      <c r="B143" t="s">
        <v>17</v>
      </c>
      <c r="C143" t="s">
        <v>9</v>
      </c>
      <c r="D143" t="s">
        <v>6</v>
      </c>
      <c r="E143" t="s">
        <v>7</v>
      </c>
      <c r="F143" s="1">
        <v>3735</v>
      </c>
      <c r="G143" s="2">
        <v>54.62</v>
      </c>
      <c r="H143" t="s">
        <v>8</v>
      </c>
      <c r="I143" s="3" t="s">
        <v>11</v>
      </c>
      <c r="J143" s="3" t="s">
        <v>11</v>
      </c>
      <c r="K143" s="3">
        <v>0.23</v>
      </c>
      <c r="L143">
        <v>4</v>
      </c>
      <c r="M143" s="4" t="str">
        <f>VLOOKUP(K143,Güteklasse!$B$4:$C$8,2)</f>
        <v>A</v>
      </c>
      <c r="N143" t="str">
        <f>VLOOKUP(H143,Händleradressen!$B$3:$E$6,4,0)</f>
        <v>Düsseldorf</v>
      </c>
      <c r="O143" s="2">
        <f t="shared" si="8"/>
        <v>204005.69999999998</v>
      </c>
      <c r="P143" s="2">
        <f t="shared" si="9"/>
        <v>38761.082999999999</v>
      </c>
      <c r="Q143" s="2">
        <f t="shared" si="10"/>
        <v>242766.783</v>
      </c>
    </row>
    <row r="144" spans="1:17" x14ac:dyDescent="0.25">
      <c r="A144" s="55">
        <v>139</v>
      </c>
      <c r="B144" t="s">
        <v>0</v>
      </c>
      <c r="C144" t="s">
        <v>1</v>
      </c>
      <c r="D144" t="s">
        <v>2</v>
      </c>
      <c r="E144" t="s">
        <v>3</v>
      </c>
      <c r="F144" s="1">
        <v>1234</v>
      </c>
      <c r="G144" s="2">
        <v>0.47</v>
      </c>
      <c r="H144" t="s">
        <v>12</v>
      </c>
      <c r="I144" s="3" t="s">
        <v>11</v>
      </c>
      <c r="J144" s="3"/>
      <c r="K144" s="3">
        <v>0.24</v>
      </c>
      <c r="L144">
        <v>4</v>
      </c>
      <c r="M144" s="4" t="str">
        <f>VLOOKUP(K144,Güteklasse!$B$4:$C$8,2)</f>
        <v>A</v>
      </c>
      <c r="N144" t="str">
        <f>VLOOKUP(H144,Händleradressen!$B$3:$E$6,4,0)</f>
        <v>Hamburg</v>
      </c>
      <c r="O144" s="2">
        <f t="shared" si="8"/>
        <v>579.98</v>
      </c>
      <c r="P144" s="2">
        <f t="shared" si="9"/>
        <v>110.1962</v>
      </c>
      <c r="Q144" s="2">
        <f t="shared" si="10"/>
        <v>690.17619999999999</v>
      </c>
    </row>
    <row r="145" spans="1:17" x14ac:dyDescent="0.25">
      <c r="A145" s="55">
        <v>140</v>
      </c>
      <c r="B145" t="s">
        <v>0</v>
      </c>
      <c r="C145" t="s">
        <v>15</v>
      </c>
      <c r="D145" t="s">
        <v>2</v>
      </c>
      <c r="E145" t="s">
        <v>7</v>
      </c>
      <c r="F145" s="1">
        <v>1321</v>
      </c>
      <c r="G145" s="2">
        <v>45</v>
      </c>
      <c r="H145" t="s">
        <v>14</v>
      </c>
      <c r="I145" s="3" t="s">
        <v>11</v>
      </c>
      <c r="J145" s="3" t="s">
        <v>11</v>
      </c>
      <c r="K145" s="3">
        <v>0.24</v>
      </c>
      <c r="L145">
        <v>5</v>
      </c>
      <c r="M145" s="4" t="str">
        <f>VLOOKUP(K145,Güteklasse!$B$4:$C$8,2)</f>
        <v>A</v>
      </c>
      <c r="N145" t="str">
        <f>VLOOKUP(H145,Händleradressen!$B$3:$E$6,4,0)</f>
        <v>München</v>
      </c>
      <c r="O145" s="2">
        <f t="shared" si="8"/>
        <v>59445</v>
      </c>
      <c r="P145" s="2">
        <f t="shared" si="9"/>
        <v>11294.55</v>
      </c>
      <c r="Q145" s="2">
        <f t="shared" si="10"/>
        <v>70739.55</v>
      </c>
    </row>
    <row r="146" spans="1:17" x14ac:dyDescent="0.25">
      <c r="A146" s="55">
        <v>141</v>
      </c>
      <c r="B146" t="s">
        <v>0</v>
      </c>
      <c r="C146" t="s">
        <v>9</v>
      </c>
      <c r="D146" t="s">
        <v>2</v>
      </c>
      <c r="E146" t="s">
        <v>7</v>
      </c>
      <c r="F146" s="1">
        <v>5055</v>
      </c>
      <c r="G146" s="2">
        <v>51.34</v>
      </c>
      <c r="H146" t="s">
        <v>8</v>
      </c>
      <c r="I146" s="3"/>
      <c r="J146" s="3" t="s">
        <v>11</v>
      </c>
      <c r="K146" s="3">
        <v>0.24</v>
      </c>
      <c r="L146">
        <v>5</v>
      </c>
      <c r="M146" s="4" t="str">
        <f>VLOOKUP(K146,Güteklasse!$B$4:$C$8,2)</f>
        <v>A</v>
      </c>
      <c r="N146" t="str">
        <f>VLOOKUP(H146,Händleradressen!$B$3:$E$6,4,0)</f>
        <v>Düsseldorf</v>
      </c>
      <c r="O146" s="2">
        <f t="shared" si="8"/>
        <v>259523.7</v>
      </c>
      <c r="P146" s="2">
        <f t="shared" si="9"/>
        <v>49309.503000000004</v>
      </c>
      <c r="Q146" s="2">
        <f t="shared" si="10"/>
        <v>308833.20300000004</v>
      </c>
    </row>
    <row r="147" spans="1:17" x14ac:dyDescent="0.25">
      <c r="A147" s="55">
        <v>182</v>
      </c>
      <c r="B147" t="s">
        <v>17</v>
      </c>
      <c r="C147" t="s">
        <v>9</v>
      </c>
      <c r="D147" t="s">
        <v>10</v>
      </c>
      <c r="E147" t="s">
        <v>7</v>
      </c>
      <c r="F147" s="1">
        <v>1</v>
      </c>
      <c r="G147" s="2">
        <v>47.1</v>
      </c>
      <c r="H147" t="s">
        <v>12</v>
      </c>
      <c r="I147" s="3"/>
      <c r="J147" s="3" t="s">
        <v>11</v>
      </c>
      <c r="K147" s="3">
        <v>0.32</v>
      </c>
      <c r="L147">
        <v>4</v>
      </c>
      <c r="M147" s="4" t="str">
        <f>VLOOKUP(K147,Güteklasse!$B$4:$C$8,2)</f>
        <v>A</v>
      </c>
      <c r="N147" t="str">
        <f>VLOOKUP(H147,Händleradressen!$B$3:$E$6,4,0)</f>
        <v>Hamburg</v>
      </c>
      <c r="O147" s="2">
        <f t="shared" si="8"/>
        <v>47.1</v>
      </c>
      <c r="P147" s="2">
        <f t="shared" si="9"/>
        <v>8.9489999999999998</v>
      </c>
      <c r="Q147" s="2">
        <f t="shared" si="10"/>
        <v>56.048999999999999</v>
      </c>
    </row>
    <row r="148" spans="1:17" x14ac:dyDescent="0.25">
      <c r="A148" s="55">
        <v>245</v>
      </c>
      <c r="B148" t="s">
        <v>18</v>
      </c>
      <c r="C148" t="s">
        <v>15</v>
      </c>
      <c r="D148" t="s">
        <v>16</v>
      </c>
      <c r="E148" t="s">
        <v>3</v>
      </c>
      <c r="F148" s="1">
        <v>117</v>
      </c>
      <c r="G148" s="2">
        <v>0.43</v>
      </c>
      <c r="H148" t="s">
        <v>4</v>
      </c>
      <c r="I148" s="3" t="s">
        <v>11</v>
      </c>
      <c r="J148" s="3"/>
      <c r="K148" s="3">
        <v>0.4</v>
      </c>
      <c r="L148">
        <v>5</v>
      </c>
      <c r="M148" s="4" t="str">
        <f>VLOOKUP(K148,Güteklasse!$B$4:$C$8,2)</f>
        <v>B</v>
      </c>
      <c r="N148" t="str">
        <f>VLOOKUP(H148,Händleradressen!$B$3:$E$6,4,0)</f>
        <v>Köln</v>
      </c>
      <c r="O148" s="2">
        <f t="shared" si="8"/>
        <v>50.31</v>
      </c>
      <c r="P148" s="2">
        <f t="shared" si="9"/>
        <v>9.5589000000000013</v>
      </c>
      <c r="Q148" s="2">
        <f t="shared" si="10"/>
        <v>59.868900000000004</v>
      </c>
    </row>
    <row r="149" spans="1:17" x14ac:dyDescent="0.25">
      <c r="A149" s="55">
        <v>144</v>
      </c>
      <c r="B149" t="s">
        <v>18</v>
      </c>
      <c r="C149" t="s">
        <v>5</v>
      </c>
      <c r="D149" t="s">
        <v>13</v>
      </c>
      <c r="E149" t="s">
        <v>7</v>
      </c>
      <c r="F149" s="1">
        <v>22</v>
      </c>
      <c r="G149" s="2">
        <v>52.2</v>
      </c>
      <c r="H149" t="s">
        <v>8</v>
      </c>
      <c r="I149" s="3" t="s">
        <v>11</v>
      </c>
      <c r="J149" s="3"/>
      <c r="K149" s="3">
        <v>0.24</v>
      </c>
      <c r="L149">
        <v>2</v>
      </c>
      <c r="M149" s="4" t="str">
        <f>VLOOKUP(K149,Güteklasse!$B$4:$C$8,2)</f>
        <v>A</v>
      </c>
      <c r="N149" t="str">
        <f>VLOOKUP(H149,Händleradressen!$B$3:$E$6,4,0)</f>
        <v>Düsseldorf</v>
      </c>
      <c r="O149" s="2">
        <f t="shared" si="8"/>
        <v>1148.4000000000001</v>
      </c>
      <c r="P149" s="2">
        <f t="shared" si="9"/>
        <v>218.19600000000003</v>
      </c>
      <c r="Q149" s="2">
        <f t="shared" si="10"/>
        <v>1366.596</v>
      </c>
    </row>
    <row r="150" spans="1:17" x14ac:dyDescent="0.25">
      <c r="A150" s="55">
        <v>145</v>
      </c>
      <c r="B150" t="s">
        <v>17</v>
      </c>
      <c r="C150" t="s">
        <v>9</v>
      </c>
      <c r="D150" t="s">
        <v>13</v>
      </c>
      <c r="E150" t="s">
        <v>7</v>
      </c>
      <c r="F150" s="1">
        <v>9110</v>
      </c>
      <c r="G150" s="2">
        <v>47.27</v>
      </c>
      <c r="H150" t="s">
        <v>14</v>
      </c>
      <c r="I150" s="3" t="s">
        <v>11</v>
      </c>
      <c r="J150" s="3"/>
      <c r="K150" s="3">
        <v>0.24</v>
      </c>
      <c r="L150">
        <v>4</v>
      </c>
      <c r="M150" s="4" t="str">
        <f>VLOOKUP(K150,Güteklasse!$B$4:$C$8,2)</f>
        <v>A</v>
      </c>
      <c r="N150" t="str">
        <f>VLOOKUP(H150,Händleradressen!$B$3:$E$6,4,0)</f>
        <v>München</v>
      </c>
      <c r="O150" s="2">
        <f t="shared" si="8"/>
        <v>430629.7</v>
      </c>
      <c r="P150" s="2">
        <f t="shared" si="9"/>
        <v>81819.642999999996</v>
      </c>
      <c r="Q150" s="2">
        <f t="shared" si="10"/>
        <v>512449.34299999999</v>
      </c>
    </row>
    <row r="151" spans="1:17" x14ac:dyDescent="0.25">
      <c r="A151" s="55">
        <v>483</v>
      </c>
      <c r="B151" t="s">
        <v>18</v>
      </c>
      <c r="C151" t="s">
        <v>9</v>
      </c>
      <c r="D151" t="s">
        <v>6</v>
      </c>
      <c r="E151" t="s">
        <v>3</v>
      </c>
      <c r="F151" s="1">
        <v>184</v>
      </c>
      <c r="G151" s="2">
        <v>0.28000000000000003</v>
      </c>
      <c r="H151" t="s">
        <v>8</v>
      </c>
      <c r="I151" s="3"/>
      <c r="J151" s="3"/>
      <c r="K151" s="3">
        <v>0.83</v>
      </c>
      <c r="L151">
        <v>4</v>
      </c>
      <c r="M151" s="4" t="str">
        <f>VLOOKUP(K151,Güteklasse!$B$4:$C$8,2)</f>
        <v>D</v>
      </c>
      <c r="N151" t="str">
        <f>VLOOKUP(H151,Händleradressen!$B$3:$E$6,4,0)</f>
        <v>Düsseldorf</v>
      </c>
      <c r="O151" s="2">
        <f t="shared" si="8"/>
        <v>51.52</v>
      </c>
      <c r="P151" s="2">
        <f t="shared" si="9"/>
        <v>9.7888000000000002</v>
      </c>
      <c r="Q151" s="2">
        <f t="shared" si="10"/>
        <v>61.308800000000005</v>
      </c>
    </row>
    <row r="152" spans="1:17" x14ac:dyDescent="0.25">
      <c r="A152" s="55">
        <v>147</v>
      </c>
      <c r="B152" t="s">
        <v>18</v>
      </c>
      <c r="C152" t="s">
        <v>5</v>
      </c>
      <c r="D152" t="s">
        <v>19</v>
      </c>
      <c r="E152" t="s">
        <v>7</v>
      </c>
      <c r="F152" s="1">
        <v>48</v>
      </c>
      <c r="G152" s="2">
        <v>48.27</v>
      </c>
      <c r="H152" t="s">
        <v>14</v>
      </c>
      <c r="I152" s="3" t="s">
        <v>11</v>
      </c>
      <c r="J152" s="3" t="s">
        <v>11</v>
      </c>
      <c r="K152" s="3">
        <v>0.25</v>
      </c>
      <c r="L152">
        <v>2</v>
      </c>
      <c r="M152" s="4" t="str">
        <f>VLOOKUP(K152,Güteklasse!$B$4:$C$8,2)</f>
        <v>A</v>
      </c>
      <c r="N152" t="str">
        <f>VLOOKUP(H152,Händleradressen!$B$3:$E$6,4,0)</f>
        <v>München</v>
      </c>
      <c r="O152" s="2">
        <f t="shared" si="8"/>
        <v>2316.96</v>
      </c>
      <c r="P152" s="2">
        <f t="shared" si="9"/>
        <v>440.22239999999999</v>
      </c>
      <c r="Q152" s="2">
        <f t="shared" si="10"/>
        <v>2757.1824000000001</v>
      </c>
    </row>
    <row r="153" spans="1:17" x14ac:dyDescent="0.25">
      <c r="A153" s="55">
        <v>238</v>
      </c>
      <c r="B153" t="s">
        <v>17</v>
      </c>
      <c r="C153" t="s">
        <v>1</v>
      </c>
      <c r="D153" t="s">
        <v>10</v>
      </c>
      <c r="E153" t="s">
        <v>3</v>
      </c>
      <c r="F153" s="1">
        <v>348</v>
      </c>
      <c r="G153" s="2">
        <v>0.15</v>
      </c>
      <c r="H153" t="s">
        <v>14</v>
      </c>
      <c r="I153" s="3"/>
      <c r="J153" s="3"/>
      <c r="K153" s="3">
        <v>0.39</v>
      </c>
      <c r="L153">
        <v>3</v>
      </c>
      <c r="M153" s="4" t="str">
        <f>VLOOKUP(K153,Güteklasse!$B$4:$C$8,2)</f>
        <v>B</v>
      </c>
      <c r="N153" t="str">
        <f>VLOOKUP(H153,Händleradressen!$B$3:$E$6,4,0)</f>
        <v>München</v>
      </c>
      <c r="O153" s="2">
        <f t="shared" si="8"/>
        <v>52.199999999999996</v>
      </c>
      <c r="P153" s="2">
        <f t="shared" si="9"/>
        <v>9.9179999999999993</v>
      </c>
      <c r="Q153" s="2">
        <f t="shared" si="10"/>
        <v>62.117999999999995</v>
      </c>
    </row>
    <row r="154" spans="1:17" x14ac:dyDescent="0.25">
      <c r="A154" s="55">
        <v>276</v>
      </c>
      <c r="B154" t="s">
        <v>18</v>
      </c>
      <c r="C154" t="s">
        <v>15</v>
      </c>
      <c r="D154" t="s">
        <v>2</v>
      </c>
      <c r="E154" t="s">
        <v>3</v>
      </c>
      <c r="F154" s="1">
        <v>378</v>
      </c>
      <c r="G154" s="2">
        <v>0.14000000000000001</v>
      </c>
      <c r="H154" t="s">
        <v>14</v>
      </c>
      <c r="I154" s="3" t="s">
        <v>11</v>
      </c>
      <c r="J154" s="3"/>
      <c r="K154" s="3">
        <v>0.44</v>
      </c>
      <c r="L154">
        <v>3</v>
      </c>
      <c r="M154" s="4" t="str">
        <f>VLOOKUP(K154,Güteklasse!$B$4:$C$8,2)</f>
        <v>B</v>
      </c>
      <c r="N154" t="str">
        <f>VLOOKUP(H154,Händleradressen!$B$3:$E$6,4,0)</f>
        <v>München</v>
      </c>
      <c r="O154" s="2">
        <f t="shared" si="8"/>
        <v>52.92</v>
      </c>
      <c r="P154" s="2">
        <f t="shared" si="9"/>
        <v>10.0548</v>
      </c>
      <c r="Q154" s="2">
        <f t="shared" si="10"/>
        <v>62.974800000000002</v>
      </c>
    </row>
    <row r="155" spans="1:17" x14ac:dyDescent="0.25">
      <c r="A155" s="55">
        <v>150</v>
      </c>
      <c r="B155" t="s">
        <v>17</v>
      </c>
      <c r="C155" t="s">
        <v>9</v>
      </c>
      <c r="D155" t="s">
        <v>16</v>
      </c>
      <c r="E155" t="s">
        <v>7</v>
      </c>
      <c r="F155" s="1">
        <v>44</v>
      </c>
      <c r="G155" s="2">
        <v>48.71</v>
      </c>
      <c r="H155" t="s">
        <v>4</v>
      </c>
      <c r="I155" s="3" t="s">
        <v>11</v>
      </c>
      <c r="J155" s="3"/>
      <c r="K155" s="3">
        <v>0.25</v>
      </c>
      <c r="L155">
        <v>2</v>
      </c>
      <c r="M155" s="4" t="str">
        <f>VLOOKUP(K155,Güteklasse!$B$4:$C$8,2)</f>
        <v>A</v>
      </c>
      <c r="N155" t="str">
        <f>VLOOKUP(H155,Händleradressen!$B$3:$E$6,4,0)</f>
        <v>Köln</v>
      </c>
      <c r="O155" s="2">
        <f t="shared" si="8"/>
        <v>2143.2400000000002</v>
      </c>
      <c r="P155" s="2">
        <f t="shared" si="9"/>
        <v>407.21560000000005</v>
      </c>
      <c r="Q155" s="2">
        <f t="shared" si="10"/>
        <v>2550.4556000000002</v>
      </c>
    </row>
    <row r="156" spans="1:17" x14ac:dyDescent="0.25">
      <c r="A156" s="55">
        <v>151</v>
      </c>
      <c r="B156" t="s">
        <v>17</v>
      </c>
      <c r="C156" t="s">
        <v>15</v>
      </c>
      <c r="D156" t="s">
        <v>6</v>
      </c>
      <c r="E156" t="s">
        <v>3</v>
      </c>
      <c r="F156" s="1">
        <v>9999</v>
      </c>
      <c r="G156" s="2">
        <v>0.72</v>
      </c>
      <c r="H156" t="s">
        <v>4</v>
      </c>
      <c r="I156" s="3"/>
      <c r="J156" s="3"/>
      <c r="K156" s="3">
        <v>0.25</v>
      </c>
      <c r="L156">
        <v>3</v>
      </c>
      <c r="M156" s="4" t="str">
        <f>VLOOKUP(K156,Güteklasse!$B$4:$C$8,2)</f>
        <v>A</v>
      </c>
      <c r="N156" t="str">
        <f>VLOOKUP(H156,Händleradressen!$B$3:$E$6,4,0)</f>
        <v>Köln</v>
      </c>
      <c r="O156" s="2">
        <f t="shared" si="8"/>
        <v>7199.28</v>
      </c>
      <c r="P156" s="2">
        <f t="shared" si="9"/>
        <v>1367.8632</v>
      </c>
      <c r="Q156" s="2">
        <f t="shared" si="10"/>
        <v>8567.1432000000004</v>
      </c>
    </row>
    <row r="157" spans="1:17" x14ac:dyDescent="0.25">
      <c r="A157" s="55">
        <v>152</v>
      </c>
      <c r="B157" t="s">
        <v>0</v>
      </c>
      <c r="C157" t="s">
        <v>5</v>
      </c>
      <c r="D157" t="s">
        <v>6</v>
      </c>
      <c r="E157" t="s">
        <v>7</v>
      </c>
      <c r="F157" s="1">
        <v>654</v>
      </c>
      <c r="G157" s="2">
        <v>45.82</v>
      </c>
      <c r="H157" t="s">
        <v>4</v>
      </c>
      <c r="I157" s="3" t="s">
        <v>11</v>
      </c>
      <c r="J157" s="3" t="s">
        <v>11</v>
      </c>
      <c r="K157" s="3">
        <v>0.26</v>
      </c>
      <c r="L157">
        <v>3</v>
      </c>
      <c r="M157" s="4" t="str">
        <f>VLOOKUP(K157,Güteklasse!$B$4:$C$8,2)</f>
        <v>A</v>
      </c>
      <c r="N157" t="str">
        <f>VLOOKUP(H157,Händleradressen!$B$3:$E$6,4,0)</f>
        <v>Köln</v>
      </c>
      <c r="O157" s="2">
        <f t="shared" si="8"/>
        <v>29966.28</v>
      </c>
      <c r="P157" s="2">
        <f t="shared" si="9"/>
        <v>5693.5932000000003</v>
      </c>
      <c r="Q157" s="2">
        <f t="shared" si="10"/>
        <v>35659.873200000002</v>
      </c>
    </row>
    <row r="158" spans="1:17" x14ac:dyDescent="0.25">
      <c r="A158" s="55">
        <v>153</v>
      </c>
      <c r="B158" t="s">
        <v>0</v>
      </c>
      <c r="C158" t="s">
        <v>5</v>
      </c>
      <c r="D158" t="s">
        <v>10</v>
      </c>
      <c r="E158" t="s">
        <v>7</v>
      </c>
      <c r="F158" s="1">
        <v>8488</v>
      </c>
      <c r="G158" s="2">
        <v>54.06</v>
      </c>
      <c r="H158" t="s">
        <v>12</v>
      </c>
      <c r="I158" s="3" t="s">
        <v>11</v>
      </c>
      <c r="J158" s="3" t="s">
        <v>11</v>
      </c>
      <c r="K158" s="3">
        <v>0.26</v>
      </c>
      <c r="L158">
        <v>1</v>
      </c>
      <c r="M158" s="4" t="str">
        <f>VLOOKUP(K158,Güteklasse!$B$4:$C$8,2)</f>
        <v>A</v>
      </c>
      <c r="N158" t="str">
        <f>VLOOKUP(H158,Händleradressen!$B$3:$E$6,4,0)</f>
        <v>Hamburg</v>
      </c>
      <c r="O158" s="2">
        <f t="shared" si="8"/>
        <v>458861.28</v>
      </c>
      <c r="P158" s="2">
        <f t="shared" si="9"/>
        <v>87183.643200000006</v>
      </c>
      <c r="Q158" s="2">
        <f t="shared" si="10"/>
        <v>546044.92320000008</v>
      </c>
    </row>
    <row r="159" spans="1:17" x14ac:dyDescent="0.25">
      <c r="A159" s="55">
        <v>2</v>
      </c>
      <c r="B159" t="s">
        <v>18</v>
      </c>
      <c r="C159" t="s">
        <v>1</v>
      </c>
      <c r="D159" t="s">
        <v>10</v>
      </c>
      <c r="E159" t="s">
        <v>7</v>
      </c>
      <c r="F159" s="1">
        <v>1</v>
      </c>
      <c r="G159" s="2">
        <v>53.28</v>
      </c>
      <c r="H159" t="s">
        <v>8</v>
      </c>
      <c r="I159" s="3" t="s">
        <v>11</v>
      </c>
      <c r="J159" s="3" t="s">
        <v>11</v>
      </c>
      <c r="K159" s="3">
        <v>0</v>
      </c>
      <c r="L159">
        <v>3</v>
      </c>
      <c r="M159" s="4" t="str">
        <f>VLOOKUP(K159,Güteklasse!$B$4:$C$8,2)</f>
        <v>A</v>
      </c>
      <c r="N159" t="str">
        <f>VLOOKUP(H159,Händleradressen!$B$3:$E$6,4,0)</f>
        <v>Düsseldorf</v>
      </c>
      <c r="O159" s="2">
        <f t="shared" si="8"/>
        <v>53.28</v>
      </c>
      <c r="P159" s="2">
        <f t="shared" si="9"/>
        <v>10.123200000000001</v>
      </c>
      <c r="Q159" s="2">
        <f t="shared" si="10"/>
        <v>63.403199999999998</v>
      </c>
    </row>
    <row r="160" spans="1:17" x14ac:dyDescent="0.25">
      <c r="A160" s="55">
        <v>155</v>
      </c>
      <c r="B160" t="s">
        <v>17</v>
      </c>
      <c r="C160" t="s">
        <v>9</v>
      </c>
      <c r="D160" t="s">
        <v>10</v>
      </c>
      <c r="E160" t="s">
        <v>7</v>
      </c>
      <c r="F160" s="1">
        <v>26</v>
      </c>
      <c r="G160" s="2">
        <v>54.65</v>
      </c>
      <c r="H160" t="s">
        <v>8</v>
      </c>
      <c r="I160" s="3" t="s">
        <v>11</v>
      </c>
      <c r="J160" s="3" t="s">
        <v>11</v>
      </c>
      <c r="K160" s="3">
        <v>0.26</v>
      </c>
      <c r="L160">
        <v>3</v>
      </c>
      <c r="M160" s="4" t="str">
        <f>VLOOKUP(K160,Güteklasse!$B$4:$C$8,2)</f>
        <v>A</v>
      </c>
      <c r="N160" t="str">
        <f>VLOOKUP(H160,Händleradressen!$B$3:$E$6,4,0)</f>
        <v>Düsseldorf</v>
      </c>
      <c r="O160" s="2">
        <f t="shared" si="8"/>
        <v>1420.8999999999999</v>
      </c>
      <c r="P160" s="2">
        <f t="shared" si="9"/>
        <v>269.971</v>
      </c>
      <c r="Q160" s="2">
        <f t="shared" si="10"/>
        <v>1690.8709999999999</v>
      </c>
    </row>
    <row r="161" spans="1:17" x14ac:dyDescent="0.25">
      <c r="A161" s="55">
        <v>156</v>
      </c>
      <c r="B161" t="s">
        <v>0</v>
      </c>
      <c r="C161" t="s">
        <v>5</v>
      </c>
      <c r="D161" t="s">
        <v>16</v>
      </c>
      <c r="E161" t="s">
        <v>3</v>
      </c>
      <c r="F161" s="1">
        <v>4534</v>
      </c>
      <c r="G161" s="2">
        <v>0.24</v>
      </c>
      <c r="H161" t="s">
        <v>8</v>
      </c>
      <c r="I161" s="3" t="s">
        <v>11</v>
      </c>
      <c r="J161" s="3"/>
      <c r="K161" s="3">
        <v>0.27</v>
      </c>
      <c r="L161">
        <v>1</v>
      </c>
      <c r="M161" s="4" t="str">
        <f>VLOOKUP(K161,Güteklasse!$B$4:$C$8,2)</f>
        <v>A</v>
      </c>
      <c r="N161" t="str">
        <f>VLOOKUP(H161,Händleradressen!$B$3:$E$6,4,0)</f>
        <v>Düsseldorf</v>
      </c>
      <c r="O161" s="2">
        <f t="shared" si="8"/>
        <v>1088.1599999999999</v>
      </c>
      <c r="P161" s="2">
        <f t="shared" si="9"/>
        <v>206.75039999999998</v>
      </c>
      <c r="Q161" s="2">
        <f t="shared" si="10"/>
        <v>1294.9103999999998</v>
      </c>
    </row>
    <row r="162" spans="1:17" x14ac:dyDescent="0.25">
      <c r="A162" s="55">
        <v>157</v>
      </c>
      <c r="B162" t="s">
        <v>0</v>
      </c>
      <c r="C162" t="s">
        <v>15</v>
      </c>
      <c r="D162" t="s">
        <v>13</v>
      </c>
      <c r="E162" t="s">
        <v>7</v>
      </c>
      <c r="F162" s="1">
        <v>363</v>
      </c>
      <c r="G162" s="2">
        <v>49.8</v>
      </c>
      <c r="H162" t="s">
        <v>4</v>
      </c>
      <c r="I162" s="3" t="s">
        <v>11</v>
      </c>
      <c r="J162" s="3" t="s">
        <v>11</v>
      </c>
      <c r="K162" s="3">
        <v>0.27</v>
      </c>
      <c r="L162">
        <v>5</v>
      </c>
      <c r="M162" s="4" t="str">
        <f>VLOOKUP(K162,Güteklasse!$B$4:$C$8,2)</f>
        <v>A</v>
      </c>
      <c r="N162" t="str">
        <f>VLOOKUP(H162,Händleradressen!$B$3:$E$6,4,0)</f>
        <v>Köln</v>
      </c>
      <c r="O162" s="2">
        <f t="shared" si="8"/>
        <v>18077.399999999998</v>
      </c>
      <c r="P162" s="2">
        <f t="shared" si="9"/>
        <v>3434.7059999999997</v>
      </c>
      <c r="Q162" s="2">
        <f t="shared" si="10"/>
        <v>21512.105999999996</v>
      </c>
    </row>
    <row r="163" spans="1:17" x14ac:dyDescent="0.25">
      <c r="A163" s="55">
        <v>215</v>
      </c>
      <c r="B163" t="s">
        <v>17</v>
      </c>
      <c r="C163" t="s">
        <v>9</v>
      </c>
      <c r="D163" t="s">
        <v>2</v>
      </c>
      <c r="E163" t="s">
        <v>3</v>
      </c>
      <c r="F163" s="1">
        <v>100</v>
      </c>
      <c r="G163" s="2">
        <v>0.54</v>
      </c>
      <c r="H163" t="s">
        <v>4</v>
      </c>
      <c r="I163" s="3" t="s">
        <v>11</v>
      </c>
      <c r="J163" s="3"/>
      <c r="K163" s="3">
        <v>0.36</v>
      </c>
      <c r="L163">
        <v>3</v>
      </c>
      <c r="M163" s="4" t="str">
        <f>VLOOKUP(K163,Güteklasse!$B$4:$C$8,2)</f>
        <v>B</v>
      </c>
      <c r="N163" t="str">
        <f>VLOOKUP(H163,Händleradressen!$B$3:$E$6,4,0)</f>
        <v>Köln</v>
      </c>
      <c r="O163" s="2">
        <f t="shared" si="8"/>
        <v>54</v>
      </c>
      <c r="P163" s="2">
        <f t="shared" si="9"/>
        <v>10.26</v>
      </c>
      <c r="Q163" s="2">
        <f t="shared" si="10"/>
        <v>64.260000000000005</v>
      </c>
    </row>
    <row r="164" spans="1:17" x14ac:dyDescent="0.25">
      <c r="A164" s="55">
        <v>448</v>
      </c>
      <c r="B164" t="s">
        <v>18</v>
      </c>
      <c r="C164" t="s">
        <v>5</v>
      </c>
      <c r="D164" t="s">
        <v>19</v>
      </c>
      <c r="E164" t="s">
        <v>3</v>
      </c>
      <c r="F164" s="1">
        <v>774</v>
      </c>
      <c r="G164" s="2">
        <v>7.0000000000000007E-2</v>
      </c>
      <c r="H164" t="s">
        <v>8</v>
      </c>
      <c r="I164" s="3" t="s">
        <v>11</v>
      </c>
      <c r="J164" s="3"/>
      <c r="K164" s="3">
        <v>0.75</v>
      </c>
      <c r="L164">
        <v>4</v>
      </c>
      <c r="M164" s="4" t="str">
        <f>VLOOKUP(K164,Güteklasse!$B$4:$C$8,2)</f>
        <v>D</v>
      </c>
      <c r="N164" t="str">
        <f>VLOOKUP(H164,Händleradressen!$B$3:$E$6,4,0)</f>
        <v>Düsseldorf</v>
      </c>
      <c r="O164" s="2">
        <f t="shared" si="8"/>
        <v>54.180000000000007</v>
      </c>
      <c r="P164" s="2">
        <f t="shared" si="9"/>
        <v>10.294200000000002</v>
      </c>
      <c r="Q164" s="2">
        <f t="shared" si="10"/>
        <v>64.47420000000001</v>
      </c>
    </row>
    <row r="165" spans="1:17" x14ac:dyDescent="0.25">
      <c r="A165" s="55">
        <v>160</v>
      </c>
      <c r="B165" t="s">
        <v>18</v>
      </c>
      <c r="C165" t="s">
        <v>1</v>
      </c>
      <c r="D165" t="s">
        <v>10</v>
      </c>
      <c r="E165" t="s">
        <v>7</v>
      </c>
      <c r="F165" s="1">
        <v>25</v>
      </c>
      <c r="G165" s="2">
        <v>49.53</v>
      </c>
      <c r="H165" t="s">
        <v>8</v>
      </c>
      <c r="I165" s="3" t="s">
        <v>11</v>
      </c>
      <c r="J165" s="3" t="s">
        <v>11</v>
      </c>
      <c r="K165" s="3">
        <v>0.27</v>
      </c>
      <c r="L165">
        <v>1</v>
      </c>
      <c r="M165" s="4" t="str">
        <f>VLOOKUP(K165,Güteklasse!$B$4:$C$8,2)</f>
        <v>A</v>
      </c>
      <c r="N165" t="str">
        <f>VLOOKUP(H165,Händleradressen!$B$3:$E$6,4,0)</f>
        <v>Düsseldorf</v>
      </c>
      <c r="O165" s="2">
        <f t="shared" si="8"/>
        <v>1238.25</v>
      </c>
      <c r="P165" s="2">
        <f t="shared" si="9"/>
        <v>235.26750000000001</v>
      </c>
      <c r="Q165" s="2">
        <f t="shared" si="10"/>
        <v>1473.5174999999999</v>
      </c>
    </row>
    <row r="166" spans="1:17" x14ac:dyDescent="0.25">
      <c r="A166" s="55">
        <v>327</v>
      </c>
      <c r="B166" t="s">
        <v>17</v>
      </c>
      <c r="C166" t="s">
        <v>15</v>
      </c>
      <c r="D166" t="s">
        <v>2</v>
      </c>
      <c r="E166" t="s">
        <v>3</v>
      </c>
      <c r="F166" s="1">
        <v>464</v>
      </c>
      <c r="G166" s="2">
        <v>0.12</v>
      </c>
      <c r="H166" t="s">
        <v>14</v>
      </c>
      <c r="I166" s="3"/>
      <c r="J166" s="3"/>
      <c r="K166" s="3">
        <v>0.54</v>
      </c>
      <c r="L166">
        <v>3</v>
      </c>
      <c r="M166" s="4" t="str">
        <f>VLOOKUP(K166,Güteklasse!$B$4:$C$8,2)</f>
        <v>C</v>
      </c>
      <c r="N166" t="str">
        <f>VLOOKUP(H166,Händleradressen!$B$3:$E$6,4,0)</f>
        <v>München</v>
      </c>
      <c r="O166" s="2">
        <f t="shared" si="8"/>
        <v>55.68</v>
      </c>
      <c r="P166" s="2">
        <f t="shared" si="9"/>
        <v>10.5792</v>
      </c>
      <c r="Q166" s="2">
        <f t="shared" si="10"/>
        <v>66.259199999999993</v>
      </c>
    </row>
    <row r="167" spans="1:17" x14ac:dyDescent="0.25">
      <c r="A167" s="55">
        <v>477</v>
      </c>
      <c r="B167" t="s">
        <v>18</v>
      </c>
      <c r="C167" t="s">
        <v>1</v>
      </c>
      <c r="D167" t="s">
        <v>10</v>
      </c>
      <c r="E167" t="s">
        <v>3</v>
      </c>
      <c r="F167" s="1">
        <v>627</v>
      </c>
      <c r="G167" s="2">
        <v>0.09</v>
      </c>
      <c r="H167" t="s">
        <v>4</v>
      </c>
      <c r="I167" s="3" t="s">
        <v>11</v>
      </c>
      <c r="J167" s="3"/>
      <c r="K167" s="3">
        <v>0.82</v>
      </c>
      <c r="L167">
        <v>3</v>
      </c>
      <c r="M167" s="4" t="str">
        <f>VLOOKUP(K167,Güteklasse!$B$4:$C$8,2)</f>
        <v>D</v>
      </c>
      <c r="N167" t="str">
        <f>VLOOKUP(H167,Händleradressen!$B$3:$E$6,4,0)</f>
        <v>Köln</v>
      </c>
      <c r="O167" s="2">
        <f t="shared" si="8"/>
        <v>56.43</v>
      </c>
      <c r="P167" s="2">
        <f t="shared" si="9"/>
        <v>10.7217</v>
      </c>
      <c r="Q167" s="2">
        <f t="shared" si="10"/>
        <v>67.151700000000005</v>
      </c>
    </row>
    <row r="168" spans="1:17" x14ac:dyDescent="0.25">
      <c r="A168" s="55">
        <v>163</v>
      </c>
      <c r="B168" t="s">
        <v>0</v>
      </c>
      <c r="C168" t="s">
        <v>9</v>
      </c>
      <c r="D168" t="s">
        <v>6</v>
      </c>
      <c r="E168" t="s">
        <v>7</v>
      </c>
      <c r="F168" s="1">
        <v>9889</v>
      </c>
      <c r="G168" s="2">
        <v>46</v>
      </c>
      <c r="H168" t="s">
        <v>4</v>
      </c>
      <c r="I168" s="3" t="s">
        <v>11</v>
      </c>
      <c r="J168" s="3" t="s">
        <v>11</v>
      </c>
      <c r="K168" s="3">
        <v>0.28000000000000003</v>
      </c>
      <c r="L168">
        <v>4</v>
      </c>
      <c r="M168" s="4" t="str">
        <f>VLOOKUP(K168,Güteklasse!$B$4:$C$8,2)</f>
        <v>A</v>
      </c>
      <c r="N168" t="str">
        <f>VLOOKUP(H168,Händleradressen!$B$3:$E$6,4,0)</f>
        <v>Köln</v>
      </c>
      <c r="O168" s="2">
        <f t="shared" si="8"/>
        <v>454894</v>
      </c>
      <c r="P168" s="2">
        <f t="shared" si="9"/>
        <v>86429.86</v>
      </c>
      <c r="Q168" s="2">
        <f t="shared" si="10"/>
        <v>541323.86</v>
      </c>
    </row>
    <row r="169" spans="1:17" x14ac:dyDescent="0.25">
      <c r="A169" s="55">
        <v>442</v>
      </c>
      <c r="B169" t="s">
        <v>17</v>
      </c>
      <c r="C169" t="s">
        <v>9</v>
      </c>
      <c r="D169" t="s">
        <v>6</v>
      </c>
      <c r="E169" t="s">
        <v>3</v>
      </c>
      <c r="F169" s="1">
        <v>575</v>
      </c>
      <c r="G169" s="2">
        <v>0.1</v>
      </c>
      <c r="H169" t="s">
        <v>8</v>
      </c>
      <c r="I169" s="3" t="s">
        <v>11</v>
      </c>
      <c r="J169" s="3"/>
      <c r="K169" s="3">
        <v>0.74</v>
      </c>
      <c r="L169">
        <v>4</v>
      </c>
      <c r="M169" s="4" t="str">
        <f>VLOOKUP(K169,Güteklasse!$B$4:$C$8,2)</f>
        <v>D</v>
      </c>
      <c r="N169" t="str">
        <f>VLOOKUP(H169,Händleradressen!$B$3:$E$6,4,0)</f>
        <v>Düsseldorf</v>
      </c>
      <c r="O169" s="2">
        <f t="shared" si="8"/>
        <v>57.5</v>
      </c>
      <c r="P169" s="2">
        <f t="shared" si="9"/>
        <v>10.925000000000001</v>
      </c>
      <c r="Q169" s="2">
        <f t="shared" si="10"/>
        <v>68.424999999999997</v>
      </c>
    </row>
    <row r="170" spans="1:17" x14ac:dyDescent="0.25">
      <c r="A170" s="55">
        <v>388</v>
      </c>
      <c r="B170" t="s">
        <v>17</v>
      </c>
      <c r="C170" t="s">
        <v>9</v>
      </c>
      <c r="D170" t="s">
        <v>151</v>
      </c>
      <c r="E170" t="s">
        <v>3</v>
      </c>
      <c r="F170" s="1">
        <v>860</v>
      </c>
      <c r="G170" s="2">
        <v>7.0000000000000007E-2</v>
      </c>
      <c r="H170" t="s">
        <v>12</v>
      </c>
      <c r="I170" s="3" t="s">
        <v>11</v>
      </c>
      <c r="J170" s="3"/>
      <c r="K170" s="3">
        <v>0.64</v>
      </c>
      <c r="L170">
        <v>1</v>
      </c>
      <c r="M170" s="4" t="str">
        <f>VLOOKUP(K170,Güteklasse!$B$4:$C$8,2)</f>
        <v>D</v>
      </c>
      <c r="N170" t="str">
        <f>VLOOKUP(H170,Händleradressen!$B$3:$E$6,4,0)</f>
        <v>Hamburg</v>
      </c>
      <c r="O170" s="2">
        <f t="shared" si="8"/>
        <v>60.2</v>
      </c>
      <c r="P170" s="2">
        <f t="shared" si="9"/>
        <v>11.438000000000001</v>
      </c>
      <c r="Q170" s="2">
        <f t="shared" si="10"/>
        <v>71.638000000000005</v>
      </c>
    </row>
    <row r="171" spans="1:17" x14ac:dyDescent="0.25">
      <c r="A171" s="55">
        <v>261</v>
      </c>
      <c r="B171" t="s">
        <v>18</v>
      </c>
      <c r="C171" t="s">
        <v>9</v>
      </c>
      <c r="D171" t="s">
        <v>2</v>
      </c>
      <c r="E171" t="s">
        <v>3</v>
      </c>
      <c r="F171" s="1">
        <v>620</v>
      </c>
      <c r="G171" s="2">
        <v>0.1</v>
      </c>
      <c r="H171" t="s">
        <v>4</v>
      </c>
      <c r="I171" s="3" t="s">
        <v>11</v>
      </c>
      <c r="J171" s="3"/>
      <c r="K171" s="3">
        <v>0.42</v>
      </c>
      <c r="L171">
        <v>2</v>
      </c>
      <c r="M171" s="4" t="str">
        <f>VLOOKUP(K171,Güteklasse!$B$4:$C$8,2)</f>
        <v>B</v>
      </c>
      <c r="N171" t="str">
        <f>VLOOKUP(H171,Händleradressen!$B$3:$E$6,4,0)</f>
        <v>Köln</v>
      </c>
      <c r="O171" s="2">
        <f t="shared" si="8"/>
        <v>62</v>
      </c>
      <c r="P171" s="2">
        <f t="shared" si="9"/>
        <v>11.78</v>
      </c>
      <c r="Q171" s="2">
        <f t="shared" si="10"/>
        <v>73.78</v>
      </c>
    </row>
    <row r="172" spans="1:17" x14ac:dyDescent="0.25">
      <c r="A172" s="55">
        <v>523</v>
      </c>
      <c r="B172" t="s">
        <v>18</v>
      </c>
      <c r="C172" t="s">
        <v>9</v>
      </c>
      <c r="D172" t="s">
        <v>13</v>
      </c>
      <c r="E172" t="s">
        <v>3</v>
      </c>
      <c r="F172" s="1">
        <v>196</v>
      </c>
      <c r="G172" s="2">
        <v>0.33</v>
      </c>
      <c r="H172" t="s">
        <v>8</v>
      </c>
      <c r="I172" s="3" t="s">
        <v>11</v>
      </c>
      <c r="J172" s="3"/>
      <c r="K172" s="3">
        <v>0.89</v>
      </c>
      <c r="L172">
        <v>2</v>
      </c>
      <c r="M172" s="4" t="str">
        <f>VLOOKUP(K172,Güteklasse!$B$4:$C$8,2)</f>
        <v>D</v>
      </c>
      <c r="N172" t="str">
        <f>VLOOKUP(H172,Händleradressen!$B$3:$E$6,4,0)</f>
        <v>Düsseldorf</v>
      </c>
      <c r="O172" s="2">
        <f t="shared" si="8"/>
        <v>64.680000000000007</v>
      </c>
      <c r="P172" s="2">
        <f t="shared" si="9"/>
        <v>12.289200000000001</v>
      </c>
      <c r="Q172" s="2">
        <f t="shared" si="10"/>
        <v>76.969200000000001</v>
      </c>
    </row>
    <row r="173" spans="1:17" x14ac:dyDescent="0.25">
      <c r="A173" s="55">
        <v>510</v>
      </c>
      <c r="B173" t="s">
        <v>17</v>
      </c>
      <c r="C173" t="s">
        <v>9</v>
      </c>
      <c r="D173" t="s">
        <v>10</v>
      </c>
      <c r="E173" t="s">
        <v>3</v>
      </c>
      <c r="F173" s="1">
        <v>827</v>
      </c>
      <c r="G173" s="2">
        <v>0.08</v>
      </c>
      <c r="H173" t="s">
        <v>8</v>
      </c>
      <c r="I173" s="3" t="s">
        <v>11</v>
      </c>
      <c r="J173" s="3"/>
      <c r="K173" s="3">
        <v>0.87</v>
      </c>
      <c r="L173">
        <v>4</v>
      </c>
      <c r="M173" s="4" t="str">
        <f>VLOOKUP(K173,Güteklasse!$B$4:$C$8,2)</f>
        <v>D</v>
      </c>
      <c r="N173" t="str">
        <f>VLOOKUP(H173,Händleradressen!$B$3:$E$6,4,0)</f>
        <v>Düsseldorf</v>
      </c>
      <c r="O173" s="2">
        <f t="shared" si="8"/>
        <v>66.16</v>
      </c>
      <c r="P173" s="2">
        <f t="shared" si="9"/>
        <v>12.570399999999999</v>
      </c>
      <c r="Q173" s="2">
        <f t="shared" si="10"/>
        <v>78.730400000000003</v>
      </c>
    </row>
    <row r="174" spans="1:17" x14ac:dyDescent="0.25">
      <c r="A174" s="55">
        <v>415</v>
      </c>
      <c r="B174" t="s">
        <v>17</v>
      </c>
      <c r="C174" t="s">
        <v>5</v>
      </c>
      <c r="D174" t="s">
        <v>13</v>
      </c>
      <c r="E174" t="s">
        <v>3</v>
      </c>
      <c r="F174" s="1">
        <v>746</v>
      </c>
      <c r="G174" s="2">
        <v>0.09</v>
      </c>
      <c r="H174" t="s">
        <v>12</v>
      </c>
      <c r="I174" s="3" t="s">
        <v>11</v>
      </c>
      <c r="J174" s="3"/>
      <c r="K174" s="3">
        <v>0.68</v>
      </c>
      <c r="L174">
        <v>4</v>
      </c>
      <c r="M174" s="4" t="str">
        <f>VLOOKUP(K174,Güteklasse!$B$4:$C$8,2)</f>
        <v>D</v>
      </c>
      <c r="N174" t="str">
        <f>VLOOKUP(H174,Händleradressen!$B$3:$E$6,4,0)</f>
        <v>Hamburg</v>
      </c>
      <c r="O174" s="2">
        <f t="shared" si="8"/>
        <v>67.14</v>
      </c>
      <c r="P174" s="2">
        <f t="shared" si="9"/>
        <v>12.756600000000001</v>
      </c>
      <c r="Q174" s="2">
        <f t="shared" si="10"/>
        <v>79.896600000000007</v>
      </c>
    </row>
    <row r="175" spans="1:17" x14ac:dyDescent="0.25">
      <c r="A175" s="55">
        <v>170</v>
      </c>
      <c r="B175" t="s">
        <v>18</v>
      </c>
      <c r="C175" t="s">
        <v>5</v>
      </c>
      <c r="D175" t="s">
        <v>19</v>
      </c>
      <c r="E175" t="s">
        <v>3</v>
      </c>
      <c r="F175" s="1">
        <v>759</v>
      </c>
      <c r="G175" s="2">
        <v>0.95</v>
      </c>
      <c r="H175" t="s">
        <v>14</v>
      </c>
      <c r="I175" s="3" t="s">
        <v>11</v>
      </c>
      <c r="J175" s="3"/>
      <c r="K175" s="3">
        <v>0.28999999999999998</v>
      </c>
      <c r="L175">
        <v>2</v>
      </c>
      <c r="M175" s="4" t="str">
        <f>VLOOKUP(K175,Güteklasse!$B$4:$C$8,2)</f>
        <v>A</v>
      </c>
      <c r="N175" t="str">
        <f>VLOOKUP(H175,Händleradressen!$B$3:$E$6,4,0)</f>
        <v>München</v>
      </c>
      <c r="O175" s="2">
        <f t="shared" si="8"/>
        <v>721.05</v>
      </c>
      <c r="P175" s="2">
        <f t="shared" si="9"/>
        <v>136.99949999999998</v>
      </c>
      <c r="Q175" s="2">
        <f t="shared" si="10"/>
        <v>858.04949999999997</v>
      </c>
    </row>
    <row r="176" spans="1:17" x14ac:dyDescent="0.25">
      <c r="A176" s="55">
        <v>216</v>
      </c>
      <c r="B176" t="s">
        <v>17</v>
      </c>
      <c r="C176" t="s">
        <v>5</v>
      </c>
      <c r="D176" t="s">
        <v>6</v>
      </c>
      <c r="E176" t="s">
        <v>3</v>
      </c>
      <c r="F176" s="1">
        <v>503</v>
      </c>
      <c r="G176" s="2">
        <v>0.14000000000000001</v>
      </c>
      <c r="H176" t="s">
        <v>4</v>
      </c>
      <c r="I176" s="3" t="s">
        <v>11</v>
      </c>
      <c r="J176" s="3"/>
      <c r="K176" s="3">
        <v>0.36</v>
      </c>
      <c r="L176">
        <v>4</v>
      </c>
      <c r="M176" s="4" t="str">
        <f>VLOOKUP(K176,Güteklasse!$B$4:$C$8,2)</f>
        <v>B</v>
      </c>
      <c r="N176" t="str">
        <f>VLOOKUP(H176,Händleradressen!$B$3:$E$6,4,0)</f>
        <v>Köln</v>
      </c>
      <c r="O176" s="2">
        <f t="shared" si="8"/>
        <v>70.42</v>
      </c>
      <c r="P176" s="2">
        <f t="shared" si="9"/>
        <v>13.379800000000001</v>
      </c>
      <c r="Q176" s="2">
        <f t="shared" si="10"/>
        <v>83.799800000000005</v>
      </c>
    </row>
    <row r="177" spans="1:17" x14ac:dyDescent="0.25">
      <c r="A177" s="55">
        <v>172</v>
      </c>
      <c r="B177" t="s">
        <v>17</v>
      </c>
      <c r="C177" t="s">
        <v>5</v>
      </c>
      <c r="D177" t="s">
        <v>6</v>
      </c>
      <c r="E177" t="s">
        <v>3</v>
      </c>
      <c r="F177" s="1">
        <v>643</v>
      </c>
      <c r="G177" s="2">
        <v>0.85</v>
      </c>
      <c r="H177" t="s">
        <v>8</v>
      </c>
      <c r="I177" s="3" t="s">
        <v>11</v>
      </c>
      <c r="J177" s="3"/>
      <c r="K177" s="3">
        <v>0.28999999999999998</v>
      </c>
      <c r="L177">
        <v>1</v>
      </c>
      <c r="M177" s="4" t="str">
        <f>VLOOKUP(K177,Güteklasse!$B$4:$C$8,2)</f>
        <v>A</v>
      </c>
      <c r="N177" t="str">
        <f>VLOOKUP(H177,Händleradressen!$B$3:$E$6,4,0)</f>
        <v>Düsseldorf</v>
      </c>
      <c r="O177" s="2">
        <f t="shared" si="8"/>
        <v>546.54999999999995</v>
      </c>
      <c r="P177" s="2">
        <f t="shared" si="9"/>
        <v>103.8445</v>
      </c>
      <c r="Q177" s="2">
        <f t="shared" si="10"/>
        <v>650.39449999999999</v>
      </c>
    </row>
    <row r="178" spans="1:17" x14ac:dyDescent="0.25">
      <c r="A178" s="55">
        <v>173</v>
      </c>
      <c r="B178" t="s">
        <v>0</v>
      </c>
      <c r="C178" t="s">
        <v>1</v>
      </c>
      <c r="D178" t="s">
        <v>10</v>
      </c>
      <c r="E178" t="s">
        <v>7</v>
      </c>
      <c r="F178" s="1">
        <v>656</v>
      </c>
      <c r="G178" s="2">
        <v>46.92</v>
      </c>
      <c r="H178" t="s">
        <v>8</v>
      </c>
      <c r="I178" s="3" t="s">
        <v>11</v>
      </c>
      <c r="J178" s="3"/>
      <c r="K178" s="3">
        <v>0.3</v>
      </c>
      <c r="L178">
        <v>1</v>
      </c>
      <c r="M178" s="4" t="str">
        <f>VLOOKUP(K178,Güteklasse!$B$4:$C$8,2)</f>
        <v>A</v>
      </c>
      <c r="N178" t="str">
        <f>VLOOKUP(H178,Händleradressen!$B$3:$E$6,4,0)</f>
        <v>Düsseldorf</v>
      </c>
      <c r="O178" s="2">
        <f t="shared" si="8"/>
        <v>30779.52</v>
      </c>
      <c r="P178" s="2">
        <f t="shared" si="9"/>
        <v>5848.1088</v>
      </c>
      <c r="Q178" s="2">
        <f t="shared" si="10"/>
        <v>36627.628799999999</v>
      </c>
    </row>
    <row r="179" spans="1:17" x14ac:dyDescent="0.25">
      <c r="A179" s="55">
        <v>174</v>
      </c>
      <c r="B179" t="s">
        <v>18</v>
      </c>
      <c r="C179" t="s">
        <v>15</v>
      </c>
      <c r="D179" t="s">
        <v>10</v>
      </c>
      <c r="E179" t="s">
        <v>7</v>
      </c>
      <c r="F179" s="1">
        <v>42</v>
      </c>
      <c r="G179" s="2">
        <v>48.83</v>
      </c>
      <c r="H179" t="s">
        <v>8</v>
      </c>
      <c r="I179" s="3" t="s">
        <v>11</v>
      </c>
      <c r="J179" s="3"/>
      <c r="K179" s="3">
        <v>0.3</v>
      </c>
      <c r="L179">
        <v>1</v>
      </c>
      <c r="M179" s="4" t="str">
        <f>VLOOKUP(K179,Güteklasse!$B$4:$C$8,2)</f>
        <v>A</v>
      </c>
      <c r="N179" t="str">
        <f>VLOOKUP(H179,Händleradressen!$B$3:$E$6,4,0)</f>
        <v>Düsseldorf</v>
      </c>
      <c r="O179" s="2">
        <f t="shared" si="8"/>
        <v>2050.86</v>
      </c>
      <c r="P179" s="2">
        <f t="shared" si="9"/>
        <v>389.66340000000002</v>
      </c>
      <c r="Q179" s="2">
        <f t="shared" si="10"/>
        <v>2440.5234</v>
      </c>
    </row>
    <row r="180" spans="1:17" x14ac:dyDescent="0.25">
      <c r="A180" s="55">
        <v>175</v>
      </c>
      <c r="B180" t="s">
        <v>18</v>
      </c>
      <c r="C180" t="s">
        <v>1</v>
      </c>
      <c r="D180" t="s">
        <v>16</v>
      </c>
      <c r="E180" t="s">
        <v>7</v>
      </c>
      <c r="F180" s="1">
        <v>42</v>
      </c>
      <c r="G180" s="2">
        <v>49.41</v>
      </c>
      <c r="H180" t="s">
        <v>12</v>
      </c>
      <c r="I180" s="3" t="s">
        <v>11</v>
      </c>
      <c r="J180" s="3"/>
      <c r="K180" s="3">
        <v>0.3</v>
      </c>
      <c r="L180">
        <v>2</v>
      </c>
      <c r="M180" s="4" t="str">
        <f>VLOOKUP(K180,Güteklasse!$B$4:$C$8,2)</f>
        <v>A</v>
      </c>
      <c r="N180" t="str">
        <f>VLOOKUP(H180,Händleradressen!$B$3:$E$6,4,0)</f>
        <v>Hamburg</v>
      </c>
      <c r="O180" s="2">
        <f t="shared" si="8"/>
        <v>2075.2199999999998</v>
      </c>
      <c r="P180" s="2">
        <f t="shared" si="9"/>
        <v>394.29179999999997</v>
      </c>
      <c r="Q180" s="2">
        <f t="shared" si="10"/>
        <v>2469.5117999999998</v>
      </c>
    </row>
    <row r="181" spans="1:17" x14ac:dyDescent="0.25">
      <c r="A181" s="55">
        <v>451</v>
      </c>
      <c r="B181" t="s">
        <v>17</v>
      </c>
      <c r="C181" t="s">
        <v>9</v>
      </c>
      <c r="D181" t="s">
        <v>2</v>
      </c>
      <c r="E181" t="s">
        <v>3</v>
      </c>
      <c r="F181" s="1">
        <v>156</v>
      </c>
      <c r="G181" s="2">
        <v>0.47</v>
      </c>
      <c r="H181" t="s">
        <v>14</v>
      </c>
      <c r="I181" s="3"/>
      <c r="J181" s="3"/>
      <c r="K181" s="3">
        <v>0.75</v>
      </c>
      <c r="L181">
        <v>4</v>
      </c>
      <c r="M181" s="4" t="str">
        <f>VLOOKUP(K181,Güteklasse!$B$4:$C$8,2)</f>
        <v>D</v>
      </c>
      <c r="N181" t="str">
        <f>VLOOKUP(H181,Händleradressen!$B$3:$E$6,4,0)</f>
        <v>München</v>
      </c>
      <c r="O181" s="2">
        <f t="shared" si="8"/>
        <v>73.319999999999993</v>
      </c>
      <c r="P181" s="2">
        <f t="shared" si="9"/>
        <v>13.9308</v>
      </c>
      <c r="Q181" s="2">
        <f t="shared" si="10"/>
        <v>87.250799999999998</v>
      </c>
    </row>
    <row r="182" spans="1:17" x14ac:dyDescent="0.25">
      <c r="A182" s="55">
        <v>277</v>
      </c>
      <c r="B182" t="s">
        <v>18</v>
      </c>
      <c r="C182" t="s">
        <v>9</v>
      </c>
      <c r="D182" t="s">
        <v>10</v>
      </c>
      <c r="E182" t="s">
        <v>3</v>
      </c>
      <c r="F182" s="1">
        <v>208</v>
      </c>
      <c r="G182" s="2">
        <v>0.36</v>
      </c>
      <c r="H182" t="s">
        <v>12</v>
      </c>
      <c r="I182" s="3" t="s">
        <v>11</v>
      </c>
      <c r="J182" s="3"/>
      <c r="K182" s="3">
        <v>0.44</v>
      </c>
      <c r="L182">
        <v>2</v>
      </c>
      <c r="M182" s="4" t="str">
        <f>VLOOKUP(K182,Güteklasse!$B$4:$C$8,2)</f>
        <v>B</v>
      </c>
      <c r="N182" t="str">
        <f>VLOOKUP(H182,Händleradressen!$B$3:$E$6,4,0)</f>
        <v>Hamburg</v>
      </c>
      <c r="O182" s="2">
        <f t="shared" si="8"/>
        <v>74.88</v>
      </c>
      <c r="P182" s="2">
        <f t="shared" si="9"/>
        <v>14.2272</v>
      </c>
      <c r="Q182" s="2">
        <f t="shared" si="10"/>
        <v>89.107199999999992</v>
      </c>
    </row>
    <row r="183" spans="1:17" x14ac:dyDescent="0.25">
      <c r="A183" s="55">
        <v>303</v>
      </c>
      <c r="B183" t="s">
        <v>18</v>
      </c>
      <c r="C183" t="s">
        <v>15</v>
      </c>
      <c r="D183" t="s">
        <v>10</v>
      </c>
      <c r="E183" t="s">
        <v>3</v>
      </c>
      <c r="F183" s="1">
        <v>312</v>
      </c>
      <c r="G183" s="2">
        <v>0.24</v>
      </c>
      <c r="H183" t="s">
        <v>14</v>
      </c>
      <c r="I183" s="3"/>
      <c r="J183" s="3"/>
      <c r="K183" s="3">
        <v>0.5</v>
      </c>
      <c r="L183">
        <v>2</v>
      </c>
      <c r="M183" s="4" t="str">
        <f>VLOOKUP(K183,Güteklasse!$B$4:$C$8,2)</f>
        <v>C</v>
      </c>
      <c r="N183" t="str">
        <f>VLOOKUP(H183,Händleradressen!$B$3:$E$6,4,0)</f>
        <v>München</v>
      </c>
      <c r="O183" s="2">
        <f t="shared" si="8"/>
        <v>74.88</v>
      </c>
      <c r="P183" s="2">
        <f t="shared" si="9"/>
        <v>14.2272</v>
      </c>
      <c r="Q183" s="2">
        <f t="shared" si="10"/>
        <v>89.107199999999992</v>
      </c>
    </row>
    <row r="184" spans="1:17" x14ac:dyDescent="0.25">
      <c r="A184" s="55">
        <v>68</v>
      </c>
      <c r="B184" t="s">
        <v>18</v>
      </c>
      <c r="C184" t="s">
        <v>1</v>
      </c>
      <c r="D184" t="s">
        <v>16</v>
      </c>
      <c r="E184" t="s">
        <v>3</v>
      </c>
      <c r="F184" s="1">
        <v>198</v>
      </c>
      <c r="G184" s="2">
        <v>0.38</v>
      </c>
      <c r="H184" t="s">
        <v>4</v>
      </c>
      <c r="I184" s="3" t="s">
        <v>11</v>
      </c>
      <c r="J184" s="3"/>
      <c r="K184" s="3">
        <v>0.12</v>
      </c>
      <c r="L184">
        <v>4</v>
      </c>
      <c r="M184" s="4" t="str">
        <f>VLOOKUP(K184,Güteklasse!$B$4:$C$8,2)</f>
        <v>A</v>
      </c>
      <c r="N184" t="str">
        <f>VLOOKUP(H184,Händleradressen!$B$3:$E$6,4,0)</f>
        <v>Köln</v>
      </c>
      <c r="O184" s="2">
        <f t="shared" si="8"/>
        <v>75.239999999999995</v>
      </c>
      <c r="P184" s="2">
        <f t="shared" si="9"/>
        <v>14.295599999999999</v>
      </c>
      <c r="Q184" s="2">
        <f t="shared" si="10"/>
        <v>89.535599999999988</v>
      </c>
    </row>
    <row r="185" spans="1:17" x14ac:dyDescent="0.25">
      <c r="A185" s="55">
        <v>180</v>
      </c>
      <c r="B185" t="s">
        <v>0</v>
      </c>
      <c r="C185" t="s">
        <v>1</v>
      </c>
      <c r="D185" t="s">
        <v>10</v>
      </c>
      <c r="E185" t="s">
        <v>7</v>
      </c>
      <c r="F185" s="1">
        <v>234</v>
      </c>
      <c r="G185" s="2">
        <v>45.45</v>
      </c>
      <c r="H185" t="s">
        <v>12</v>
      </c>
      <c r="I185" s="3" t="s">
        <v>11</v>
      </c>
      <c r="J185" s="3" t="s">
        <v>11</v>
      </c>
      <c r="K185" s="3">
        <v>0.32</v>
      </c>
      <c r="L185">
        <v>2</v>
      </c>
      <c r="M185" s="4" t="str">
        <f>VLOOKUP(K185,Güteklasse!$B$4:$C$8,2)</f>
        <v>A</v>
      </c>
      <c r="N185" t="str">
        <f>VLOOKUP(H185,Händleradressen!$B$3:$E$6,4,0)</f>
        <v>Hamburg</v>
      </c>
      <c r="O185" s="2">
        <f t="shared" si="8"/>
        <v>10635.300000000001</v>
      </c>
      <c r="P185" s="2">
        <f t="shared" si="9"/>
        <v>2020.7070000000003</v>
      </c>
      <c r="Q185" s="2">
        <f t="shared" si="10"/>
        <v>12656.007000000001</v>
      </c>
    </row>
    <row r="186" spans="1:17" x14ac:dyDescent="0.25">
      <c r="A186" s="55">
        <v>179</v>
      </c>
      <c r="B186" t="s">
        <v>0</v>
      </c>
      <c r="C186" t="s">
        <v>1</v>
      </c>
      <c r="D186" t="s">
        <v>6</v>
      </c>
      <c r="E186" t="s">
        <v>3</v>
      </c>
      <c r="F186" s="1">
        <v>343</v>
      </c>
      <c r="G186" s="2">
        <v>0.22</v>
      </c>
      <c r="H186" t="s">
        <v>14</v>
      </c>
      <c r="I186" s="3" t="s">
        <v>11</v>
      </c>
      <c r="J186" s="3"/>
      <c r="K186" s="3">
        <v>0.32</v>
      </c>
      <c r="L186">
        <v>4</v>
      </c>
      <c r="M186" s="4" t="str">
        <f>VLOOKUP(K186,Güteklasse!$B$4:$C$8,2)</f>
        <v>A</v>
      </c>
      <c r="N186" t="str">
        <f>VLOOKUP(H186,Händleradressen!$B$3:$E$6,4,0)</f>
        <v>München</v>
      </c>
      <c r="O186" s="2">
        <f t="shared" si="8"/>
        <v>75.459999999999994</v>
      </c>
      <c r="P186" s="2">
        <f t="shared" si="9"/>
        <v>14.337399999999999</v>
      </c>
      <c r="Q186" s="2">
        <f t="shared" si="10"/>
        <v>89.797399999999996</v>
      </c>
    </row>
    <row r="187" spans="1:17" x14ac:dyDescent="0.25">
      <c r="A187" s="55">
        <v>121</v>
      </c>
      <c r="B187" t="s">
        <v>17</v>
      </c>
      <c r="C187" t="s">
        <v>15</v>
      </c>
      <c r="D187" t="s">
        <v>16</v>
      </c>
      <c r="E187" t="s">
        <v>3</v>
      </c>
      <c r="F187" s="1">
        <v>497</v>
      </c>
      <c r="G187" s="2">
        <v>0.16</v>
      </c>
      <c r="H187" t="s">
        <v>4</v>
      </c>
      <c r="I187" s="3" t="s">
        <v>11</v>
      </c>
      <c r="J187" s="3"/>
      <c r="K187" s="3">
        <v>0.21</v>
      </c>
      <c r="L187">
        <v>2</v>
      </c>
      <c r="M187" s="4" t="str">
        <f>VLOOKUP(K187,Güteklasse!$B$4:$C$8,2)</f>
        <v>A</v>
      </c>
      <c r="N187" t="str">
        <f>VLOOKUP(H187,Händleradressen!$B$3:$E$6,4,0)</f>
        <v>Köln</v>
      </c>
      <c r="O187" s="2">
        <f t="shared" si="8"/>
        <v>79.52</v>
      </c>
      <c r="P187" s="2">
        <f t="shared" si="9"/>
        <v>15.108799999999999</v>
      </c>
      <c r="Q187" s="2">
        <f t="shared" si="10"/>
        <v>94.628799999999998</v>
      </c>
    </row>
    <row r="188" spans="1:17" x14ac:dyDescent="0.25">
      <c r="A188" s="55">
        <v>168</v>
      </c>
      <c r="B188" t="s">
        <v>0</v>
      </c>
      <c r="C188" t="s">
        <v>1</v>
      </c>
      <c r="D188" t="s">
        <v>2</v>
      </c>
      <c r="E188" t="s">
        <v>3</v>
      </c>
      <c r="F188" s="1">
        <v>532</v>
      </c>
      <c r="G188" s="2">
        <v>0.15</v>
      </c>
      <c r="H188" t="s">
        <v>4</v>
      </c>
      <c r="I188" s="3"/>
      <c r="J188" s="3"/>
      <c r="K188" s="3">
        <v>0.28999999999999998</v>
      </c>
      <c r="L188">
        <v>1</v>
      </c>
      <c r="M188" s="4" t="str">
        <f>VLOOKUP(K188,Güteklasse!$B$4:$C$8,2)</f>
        <v>A</v>
      </c>
      <c r="N188" t="str">
        <f>VLOOKUP(H188,Händleradressen!$B$3:$E$6,4,0)</f>
        <v>Köln</v>
      </c>
      <c r="O188" s="2">
        <f t="shared" si="8"/>
        <v>79.8</v>
      </c>
      <c r="P188" s="2">
        <f t="shared" si="9"/>
        <v>15.161999999999999</v>
      </c>
      <c r="Q188" s="2">
        <f t="shared" si="10"/>
        <v>94.961999999999989</v>
      </c>
    </row>
    <row r="189" spans="1:17" x14ac:dyDescent="0.25">
      <c r="A189" s="55">
        <v>358</v>
      </c>
      <c r="B189" t="s">
        <v>17</v>
      </c>
      <c r="C189" t="s">
        <v>9</v>
      </c>
      <c r="D189" t="s">
        <v>10</v>
      </c>
      <c r="E189" t="s">
        <v>3</v>
      </c>
      <c r="F189" s="1">
        <v>103</v>
      </c>
      <c r="G189" s="2">
        <v>0.8</v>
      </c>
      <c r="H189" t="s">
        <v>14</v>
      </c>
      <c r="I189" s="3" t="s">
        <v>11</v>
      </c>
      <c r="J189" s="3"/>
      <c r="K189" s="3">
        <v>0.59</v>
      </c>
      <c r="L189">
        <v>3</v>
      </c>
      <c r="M189" s="4" t="str">
        <f>VLOOKUP(K189,Güteklasse!$B$4:$C$8,2)</f>
        <v>D</v>
      </c>
      <c r="N189" t="str">
        <f>VLOOKUP(H189,Händleradressen!$B$3:$E$6,4,0)</f>
        <v>München</v>
      </c>
      <c r="O189" s="2">
        <f t="shared" si="8"/>
        <v>82.4</v>
      </c>
      <c r="P189" s="2">
        <f t="shared" si="9"/>
        <v>15.656000000000001</v>
      </c>
      <c r="Q189" s="2">
        <f t="shared" si="10"/>
        <v>98.056000000000012</v>
      </c>
    </row>
    <row r="190" spans="1:17" x14ac:dyDescent="0.25">
      <c r="A190" s="55">
        <v>342</v>
      </c>
      <c r="B190" t="s">
        <v>17</v>
      </c>
      <c r="C190" t="s">
        <v>1</v>
      </c>
      <c r="D190" t="s">
        <v>16</v>
      </c>
      <c r="E190" t="s">
        <v>3</v>
      </c>
      <c r="F190" s="1">
        <v>218</v>
      </c>
      <c r="G190" s="2">
        <v>0.38</v>
      </c>
      <c r="H190" t="s">
        <v>14</v>
      </c>
      <c r="I190" s="3"/>
      <c r="J190" s="3"/>
      <c r="K190" s="3">
        <v>0.56999999999999995</v>
      </c>
      <c r="L190">
        <v>3</v>
      </c>
      <c r="M190" s="4" t="str">
        <f>VLOOKUP(K190,Güteklasse!$B$4:$C$8,2)</f>
        <v>C</v>
      </c>
      <c r="N190" t="str">
        <f>VLOOKUP(H190,Händleradressen!$B$3:$E$6,4,0)</f>
        <v>München</v>
      </c>
      <c r="O190" s="2">
        <f t="shared" si="8"/>
        <v>82.84</v>
      </c>
      <c r="P190" s="2">
        <f t="shared" si="9"/>
        <v>15.739600000000001</v>
      </c>
      <c r="Q190" s="2">
        <f t="shared" si="10"/>
        <v>98.579599999999999</v>
      </c>
    </row>
    <row r="191" spans="1:17" x14ac:dyDescent="0.25">
      <c r="A191" s="55">
        <v>186</v>
      </c>
      <c r="B191" t="s">
        <v>0</v>
      </c>
      <c r="C191" t="s">
        <v>5</v>
      </c>
      <c r="D191" t="s">
        <v>13</v>
      </c>
      <c r="E191" t="s">
        <v>7</v>
      </c>
      <c r="F191" s="1">
        <v>123</v>
      </c>
      <c r="G191" s="2">
        <v>47.61</v>
      </c>
      <c r="H191" t="s">
        <v>14</v>
      </c>
      <c r="I191" s="3" t="s">
        <v>11</v>
      </c>
      <c r="J191" s="3"/>
      <c r="K191" s="3">
        <v>0.33</v>
      </c>
      <c r="L191">
        <v>4</v>
      </c>
      <c r="M191" s="4" t="str">
        <f>VLOOKUP(K191,Güteklasse!$B$4:$C$8,2)</f>
        <v>A</v>
      </c>
      <c r="N191" t="str">
        <f>VLOOKUP(H191,Händleradressen!$B$3:$E$6,4,0)</f>
        <v>München</v>
      </c>
      <c r="O191" s="2">
        <f t="shared" si="8"/>
        <v>5856.03</v>
      </c>
      <c r="P191" s="2">
        <f t="shared" si="9"/>
        <v>1112.6457</v>
      </c>
      <c r="Q191" s="2">
        <f t="shared" si="10"/>
        <v>6968.6756999999998</v>
      </c>
    </row>
    <row r="192" spans="1:17" x14ac:dyDescent="0.25">
      <c r="A192" s="55">
        <v>187</v>
      </c>
      <c r="B192" t="s">
        <v>0</v>
      </c>
      <c r="C192" t="s">
        <v>9</v>
      </c>
      <c r="D192" t="s">
        <v>13</v>
      </c>
      <c r="E192" t="s">
        <v>7</v>
      </c>
      <c r="F192" s="1">
        <v>876</v>
      </c>
      <c r="G192" s="2">
        <v>49.14</v>
      </c>
      <c r="H192" t="s">
        <v>4</v>
      </c>
      <c r="I192" s="3" t="s">
        <v>11</v>
      </c>
      <c r="J192" s="3"/>
      <c r="K192" s="3">
        <v>0.33</v>
      </c>
      <c r="L192">
        <v>4</v>
      </c>
      <c r="M192" s="4" t="str">
        <f>VLOOKUP(K192,Güteklasse!$B$4:$C$8,2)</f>
        <v>A</v>
      </c>
      <c r="N192" t="str">
        <f>VLOOKUP(H192,Händleradressen!$B$3:$E$6,4,0)</f>
        <v>Köln</v>
      </c>
      <c r="O192" s="2">
        <f t="shared" si="8"/>
        <v>43046.64</v>
      </c>
      <c r="P192" s="2">
        <f t="shared" si="9"/>
        <v>8178.8616000000002</v>
      </c>
      <c r="Q192" s="2">
        <f t="shared" si="10"/>
        <v>51225.501600000003</v>
      </c>
    </row>
    <row r="193" spans="1:17" x14ac:dyDescent="0.25">
      <c r="A193" s="55">
        <v>188</v>
      </c>
      <c r="B193" t="s">
        <v>0</v>
      </c>
      <c r="C193" t="s">
        <v>15</v>
      </c>
      <c r="D193" t="s">
        <v>13</v>
      </c>
      <c r="E193" t="s">
        <v>7</v>
      </c>
      <c r="F193" s="1">
        <v>1235</v>
      </c>
      <c r="G193" s="2">
        <v>48.9</v>
      </c>
      <c r="H193" t="s">
        <v>4</v>
      </c>
      <c r="I193" s="3" t="s">
        <v>11</v>
      </c>
      <c r="J193" s="3"/>
      <c r="K193" s="3">
        <v>0.33</v>
      </c>
      <c r="L193">
        <v>5</v>
      </c>
      <c r="M193" s="4" t="str">
        <f>VLOOKUP(K193,Güteklasse!$B$4:$C$8,2)</f>
        <v>A</v>
      </c>
      <c r="N193" t="str">
        <f>VLOOKUP(H193,Händleradressen!$B$3:$E$6,4,0)</f>
        <v>Köln</v>
      </c>
      <c r="O193" s="2">
        <f t="shared" si="8"/>
        <v>60391.5</v>
      </c>
      <c r="P193" s="2">
        <f t="shared" si="9"/>
        <v>11474.385</v>
      </c>
      <c r="Q193" s="2">
        <f t="shared" si="10"/>
        <v>71865.884999999995</v>
      </c>
    </row>
    <row r="194" spans="1:17" x14ac:dyDescent="0.25">
      <c r="A194" s="55">
        <v>329</v>
      </c>
      <c r="B194" t="s">
        <v>0</v>
      </c>
      <c r="C194" t="s">
        <v>15</v>
      </c>
      <c r="D194" t="s">
        <v>10</v>
      </c>
      <c r="E194" t="s">
        <v>3</v>
      </c>
      <c r="F194" s="1">
        <v>556</v>
      </c>
      <c r="G194" s="2">
        <v>0.15</v>
      </c>
      <c r="H194" t="s">
        <v>14</v>
      </c>
      <c r="I194" s="3" t="s">
        <v>11</v>
      </c>
      <c r="J194" s="3"/>
      <c r="K194" s="3">
        <v>0.55000000000000004</v>
      </c>
      <c r="L194">
        <v>2</v>
      </c>
      <c r="M194" s="4" t="str">
        <f>VLOOKUP(K194,Güteklasse!$B$4:$C$8,2)</f>
        <v>C</v>
      </c>
      <c r="N194" t="str">
        <f>VLOOKUP(H194,Händleradressen!$B$3:$E$6,4,0)</f>
        <v>München</v>
      </c>
      <c r="O194" s="2">
        <f t="shared" si="8"/>
        <v>83.399999999999991</v>
      </c>
      <c r="P194" s="2">
        <f t="shared" si="9"/>
        <v>15.845999999999998</v>
      </c>
      <c r="Q194" s="2">
        <f t="shared" si="10"/>
        <v>99.245999999999995</v>
      </c>
    </row>
    <row r="195" spans="1:17" x14ac:dyDescent="0.25">
      <c r="A195" s="55">
        <v>190</v>
      </c>
      <c r="B195" t="s">
        <v>18</v>
      </c>
      <c r="C195" t="s">
        <v>9</v>
      </c>
      <c r="D195" t="s">
        <v>19</v>
      </c>
      <c r="E195" t="s">
        <v>7</v>
      </c>
      <c r="F195" s="1">
        <v>14</v>
      </c>
      <c r="G195" s="2">
        <v>45.87</v>
      </c>
      <c r="H195" t="s">
        <v>4</v>
      </c>
      <c r="I195" s="3" t="s">
        <v>11</v>
      </c>
      <c r="J195" s="3" t="s">
        <v>11</v>
      </c>
      <c r="K195" s="3">
        <v>0.33</v>
      </c>
      <c r="L195">
        <v>3</v>
      </c>
      <c r="M195" s="4" t="str">
        <f>VLOOKUP(K195,Güteklasse!$B$4:$C$8,2)</f>
        <v>A</v>
      </c>
      <c r="N195" t="str">
        <f>VLOOKUP(H195,Händleradressen!$B$3:$E$6,4,0)</f>
        <v>Köln</v>
      </c>
      <c r="O195" s="2">
        <f t="shared" si="8"/>
        <v>642.17999999999995</v>
      </c>
      <c r="P195" s="2">
        <f t="shared" si="9"/>
        <v>122.01419999999999</v>
      </c>
      <c r="Q195" s="2">
        <f t="shared" si="10"/>
        <v>764.19419999999991</v>
      </c>
    </row>
    <row r="196" spans="1:17" x14ac:dyDescent="0.25">
      <c r="A196" s="55">
        <v>191</v>
      </c>
      <c r="B196" t="s">
        <v>17</v>
      </c>
      <c r="C196" t="s">
        <v>5</v>
      </c>
      <c r="D196" t="s">
        <v>6</v>
      </c>
      <c r="E196" t="s">
        <v>7</v>
      </c>
      <c r="F196" s="1">
        <v>21</v>
      </c>
      <c r="G196" s="2">
        <v>49.13</v>
      </c>
      <c r="H196" t="s">
        <v>8</v>
      </c>
      <c r="I196" s="3"/>
      <c r="J196" s="3"/>
      <c r="K196" s="3">
        <v>0.33</v>
      </c>
      <c r="L196">
        <v>4</v>
      </c>
      <c r="M196" s="4" t="str">
        <f>VLOOKUP(K196,Güteklasse!$B$4:$C$8,2)</f>
        <v>A</v>
      </c>
      <c r="N196" t="str">
        <f>VLOOKUP(H196,Händleradressen!$B$3:$E$6,4,0)</f>
        <v>Düsseldorf</v>
      </c>
      <c r="O196" s="2">
        <f t="shared" si="8"/>
        <v>1031.73</v>
      </c>
      <c r="P196" s="2">
        <f t="shared" si="9"/>
        <v>196.02870000000001</v>
      </c>
      <c r="Q196" s="2">
        <f t="shared" si="10"/>
        <v>1227.7587000000001</v>
      </c>
    </row>
    <row r="197" spans="1:17" x14ac:dyDescent="0.25">
      <c r="A197" s="55">
        <v>192</v>
      </c>
      <c r="B197" t="s">
        <v>0</v>
      </c>
      <c r="C197" t="s">
        <v>9</v>
      </c>
      <c r="D197" t="s">
        <v>6</v>
      </c>
      <c r="E197" t="s">
        <v>3</v>
      </c>
      <c r="F197" s="1">
        <v>8651</v>
      </c>
      <c r="G197" s="2">
        <v>0.69</v>
      </c>
      <c r="H197" t="s">
        <v>12</v>
      </c>
      <c r="I197" s="3" t="s">
        <v>11</v>
      </c>
      <c r="J197" s="3"/>
      <c r="K197" s="3">
        <v>0.34</v>
      </c>
      <c r="L197">
        <v>4</v>
      </c>
      <c r="M197" s="4" t="str">
        <f>VLOOKUP(K197,Güteklasse!$B$4:$C$8,2)</f>
        <v>B</v>
      </c>
      <c r="N197" t="str">
        <f>VLOOKUP(H197,Händleradressen!$B$3:$E$6,4,0)</f>
        <v>Hamburg</v>
      </c>
      <c r="O197" s="2">
        <f t="shared" si="8"/>
        <v>5969.19</v>
      </c>
      <c r="P197" s="2">
        <f t="shared" si="9"/>
        <v>1134.1460999999999</v>
      </c>
      <c r="Q197" s="2">
        <f t="shared" si="10"/>
        <v>7103.3360999999995</v>
      </c>
    </row>
    <row r="198" spans="1:17" x14ac:dyDescent="0.25">
      <c r="A198" s="55">
        <v>193</v>
      </c>
      <c r="B198" t="s">
        <v>0</v>
      </c>
      <c r="C198" t="s">
        <v>9</v>
      </c>
      <c r="D198" t="s">
        <v>6</v>
      </c>
      <c r="E198" t="s">
        <v>7</v>
      </c>
      <c r="F198" s="1">
        <v>567</v>
      </c>
      <c r="G198" s="2">
        <v>47.79</v>
      </c>
      <c r="H198" t="s">
        <v>8</v>
      </c>
      <c r="I198" s="3" t="s">
        <v>11</v>
      </c>
      <c r="J198" s="3"/>
      <c r="K198" s="3">
        <v>0.34</v>
      </c>
      <c r="L198">
        <v>4</v>
      </c>
      <c r="M198" s="4" t="str">
        <f>VLOOKUP(K198,Güteklasse!$B$4:$C$8,2)</f>
        <v>B</v>
      </c>
      <c r="N198" t="str">
        <f>VLOOKUP(H198,Händleradressen!$B$3:$E$6,4,0)</f>
        <v>Düsseldorf</v>
      </c>
      <c r="O198" s="2">
        <f t="shared" ref="O198:O261" si="11">F198*G198</f>
        <v>27096.93</v>
      </c>
      <c r="P198" s="2">
        <f t="shared" si="9"/>
        <v>5148.4166999999998</v>
      </c>
      <c r="Q198" s="2">
        <f t="shared" si="10"/>
        <v>32245.346700000002</v>
      </c>
    </row>
    <row r="199" spans="1:17" x14ac:dyDescent="0.25">
      <c r="A199" s="55">
        <v>194</v>
      </c>
      <c r="B199" t="s">
        <v>0</v>
      </c>
      <c r="C199" t="s">
        <v>9</v>
      </c>
      <c r="D199" t="s">
        <v>10</v>
      </c>
      <c r="E199" t="s">
        <v>7</v>
      </c>
      <c r="F199" s="1">
        <v>1537</v>
      </c>
      <c r="G199" s="2">
        <v>50.89</v>
      </c>
      <c r="H199" t="s">
        <v>4</v>
      </c>
      <c r="I199" s="3" t="s">
        <v>11</v>
      </c>
      <c r="J199" s="3" t="s">
        <v>11</v>
      </c>
      <c r="K199" s="3">
        <v>0.34</v>
      </c>
      <c r="L199">
        <v>3</v>
      </c>
      <c r="M199" s="4" t="str">
        <f>VLOOKUP(K199,Güteklasse!$B$4:$C$8,2)</f>
        <v>B</v>
      </c>
      <c r="N199" t="str">
        <f>VLOOKUP(H199,Händleradressen!$B$3:$E$6,4,0)</f>
        <v>Köln</v>
      </c>
      <c r="O199" s="2">
        <f t="shared" si="11"/>
        <v>78217.930000000008</v>
      </c>
      <c r="P199" s="2">
        <f t="shared" ref="P199:P262" si="12">O199*$O$1</f>
        <v>14861.406700000001</v>
      </c>
      <c r="Q199" s="2">
        <f t="shared" ref="Q199:Q262" si="13">O199+P199</f>
        <v>93079.336700000014</v>
      </c>
    </row>
    <row r="200" spans="1:17" x14ac:dyDescent="0.25">
      <c r="A200" s="55">
        <v>195</v>
      </c>
      <c r="B200" t="s">
        <v>0</v>
      </c>
      <c r="C200" t="s">
        <v>15</v>
      </c>
      <c r="D200" t="s">
        <v>10</v>
      </c>
      <c r="E200" t="s">
        <v>7</v>
      </c>
      <c r="F200" s="1">
        <v>5155</v>
      </c>
      <c r="G200" s="2">
        <v>50.9</v>
      </c>
      <c r="H200" t="s">
        <v>12</v>
      </c>
      <c r="I200" s="3" t="s">
        <v>11</v>
      </c>
      <c r="J200" s="3"/>
      <c r="K200" s="3">
        <v>0.34</v>
      </c>
      <c r="L200">
        <v>4</v>
      </c>
      <c r="M200" s="4" t="str">
        <f>VLOOKUP(K200,Güteklasse!$B$4:$C$8,2)</f>
        <v>B</v>
      </c>
      <c r="N200" t="str">
        <f>VLOOKUP(H200,Händleradressen!$B$3:$E$6,4,0)</f>
        <v>Hamburg</v>
      </c>
      <c r="O200" s="2">
        <f t="shared" si="11"/>
        <v>262389.5</v>
      </c>
      <c r="P200" s="2">
        <f t="shared" si="12"/>
        <v>49854.004999999997</v>
      </c>
      <c r="Q200" s="2">
        <f t="shared" si="13"/>
        <v>312243.505</v>
      </c>
    </row>
    <row r="201" spans="1:17" x14ac:dyDescent="0.25">
      <c r="A201" s="55">
        <v>196</v>
      </c>
      <c r="B201" t="s">
        <v>0</v>
      </c>
      <c r="C201" t="s">
        <v>15</v>
      </c>
      <c r="D201" t="s">
        <v>6</v>
      </c>
      <c r="E201" t="s">
        <v>7</v>
      </c>
      <c r="F201" s="1">
        <v>5155</v>
      </c>
      <c r="G201" s="2">
        <v>51.54</v>
      </c>
      <c r="H201" t="s">
        <v>8</v>
      </c>
      <c r="I201" s="3" t="s">
        <v>11</v>
      </c>
      <c r="J201" s="3"/>
      <c r="K201" s="3">
        <v>0.34</v>
      </c>
      <c r="L201">
        <v>1</v>
      </c>
      <c r="M201" s="4" t="str">
        <f>VLOOKUP(K201,Güteklasse!$B$4:$C$8,2)</f>
        <v>B</v>
      </c>
      <c r="N201" t="str">
        <f>VLOOKUP(H201,Händleradressen!$B$3:$E$6,4,0)</f>
        <v>Düsseldorf</v>
      </c>
      <c r="O201" s="2">
        <f t="shared" si="11"/>
        <v>265688.7</v>
      </c>
      <c r="P201" s="2">
        <f t="shared" si="12"/>
        <v>50480.853000000003</v>
      </c>
      <c r="Q201" s="2">
        <f t="shared" si="13"/>
        <v>316169.55300000001</v>
      </c>
    </row>
    <row r="202" spans="1:17" x14ac:dyDescent="0.25">
      <c r="A202" s="55">
        <v>239</v>
      </c>
      <c r="B202" t="s">
        <v>17</v>
      </c>
      <c r="C202" t="s">
        <v>15</v>
      </c>
      <c r="D202" t="s">
        <v>6</v>
      </c>
      <c r="E202" t="s">
        <v>3</v>
      </c>
      <c r="F202" s="1">
        <v>107</v>
      </c>
      <c r="G202" s="2">
        <v>0.78</v>
      </c>
      <c r="H202" t="s">
        <v>8</v>
      </c>
      <c r="I202" s="3" t="s">
        <v>11</v>
      </c>
      <c r="J202" s="3"/>
      <c r="K202" s="3">
        <v>0.39</v>
      </c>
      <c r="L202">
        <v>4</v>
      </c>
      <c r="M202" s="4" t="str">
        <f>VLOOKUP(K202,Güteklasse!$B$4:$C$8,2)</f>
        <v>B</v>
      </c>
      <c r="N202" t="str">
        <f>VLOOKUP(H202,Händleradressen!$B$3:$E$6,4,0)</f>
        <v>Düsseldorf</v>
      </c>
      <c r="O202" s="2">
        <f t="shared" si="11"/>
        <v>83.460000000000008</v>
      </c>
      <c r="P202" s="2">
        <f t="shared" si="12"/>
        <v>15.857400000000002</v>
      </c>
      <c r="Q202" s="2">
        <f t="shared" si="13"/>
        <v>99.317400000000006</v>
      </c>
    </row>
    <row r="203" spans="1:17" x14ac:dyDescent="0.25">
      <c r="A203" s="55">
        <v>496</v>
      </c>
      <c r="B203" t="s">
        <v>18</v>
      </c>
      <c r="C203" t="s">
        <v>1</v>
      </c>
      <c r="D203" t="s">
        <v>19</v>
      </c>
      <c r="E203" t="s">
        <v>3</v>
      </c>
      <c r="F203" s="1">
        <v>850</v>
      </c>
      <c r="G203" s="2">
        <v>0.1</v>
      </c>
      <c r="H203" t="s">
        <v>8</v>
      </c>
      <c r="I203" s="3"/>
      <c r="J203" s="3"/>
      <c r="K203" s="3">
        <v>0.85</v>
      </c>
      <c r="L203">
        <v>4</v>
      </c>
      <c r="M203" s="4" t="str">
        <f>VLOOKUP(K203,Güteklasse!$B$4:$C$8,2)</f>
        <v>D</v>
      </c>
      <c r="N203" t="str">
        <f>VLOOKUP(H203,Händleradressen!$B$3:$E$6,4,0)</f>
        <v>Düsseldorf</v>
      </c>
      <c r="O203" s="2">
        <f t="shared" si="11"/>
        <v>85</v>
      </c>
      <c r="P203" s="2">
        <f t="shared" si="12"/>
        <v>16.149999999999999</v>
      </c>
      <c r="Q203" s="2">
        <f t="shared" si="13"/>
        <v>101.15</v>
      </c>
    </row>
    <row r="204" spans="1:17" x14ac:dyDescent="0.25">
      <c r="A204" s="55">
        <v>199</v>
      </c>
      <c r="B204" t="s">
        <v>18</v>
      </c>
      <c r="C204" t="s">
        <v>1</v>
      </c>
      <c r="D204" t="s">
        <v>13</v>
      </c>
      <c r="E204" t="s">
        <v>7</v>
      </c>
      <c r="F204" s="1">
        <v>44</v>
      </c>
      <c r="G204" s="2">
        <v>46.3</v>
      </c>
      <c r="H204" t="s">
        <v>4</v>
      </c>
      <c r="I204" s="3" t="s">
        <v>11</v>
      </c>
      <c r="J204" s="3" t="s">
        <v>11</v>
      </c>
      <c r="K204" s="3">
        <v>0.34</v>
      </c>
      <c r="L204">
        <v>1</v>
      </c>
      <c r="M204" s="4" t="str">
        <f>VLOOKUP(K204,Güteklasse!$B$4:$C$8,2)</f>
        <v>B</v>
      </c>
      <c r="N204" t="str">
        <f>VLOOKUP(H204,Händleradressen!$B$3:$E$6,4,0)</f>
        <v>Köln</v>
      </c>
      <c r="O204" s="2">
        <f t="shared" si="11"/>
        <v>2037.1999999999998</v>
      </c>
      <c r="P204" s="2">
        <f t="shared" si="12"/>
        <v>387.06799999999998</v>
      </c>
      <c r="Q204" s="2">
        <f t="shared" si="13"/>
        <v>2424.268</v>
      </c>
    </row>
    <row r="205" spans="1:17" x14ac:dyDescent="0.25">
      <c r="A205" s="55">
        <v>61</v>
      </c>
      <c r="B205" t="s">
        <v>18</v>
      </c>
      <c r="C205" t="s">
        <v>1</v>
      </c>
      <c r="D205" t="s">
        <v>13</v>
      </c>
      <c r="E205" t="s">
        <v>3</v>
      </c>
      <c r="F205" s="1">
        <v>507</v>
      </c>
      <c r="G205" s="2">
        <v>0.17</v>
      </c>
      <c r="H205" t="s">
        <v>12</v>
      </c>
      <c r="I205" s="3" t="s">
        <v>11</v>
      </c>
      <c r="J205" s="3"/>
      <c r="K205" s="3">
        <v>0.11</v>
      </c>
      <c r="L205">
        <v>4</v>
      </c>
      <c r="M205" s="4" t="str">
        <f>VLOOKUP(K205,Güteklasse!$B$4:$C$8,2)</f>
        <v>A</v>
      </c>
      <c r="N205" t="str">
        <f>VLOOKUP(H205,Händleradressen!$B$3:$E$6,4,0)</f>
        <v>Hamburg</v>
      </c>
      <c r="O205" s="2">
        <f t="shared" si="11"/>
        <v>86.190000000000012</v>
      </c>
      <c r="P205" s="2">
        <f t="shared" si="12"/>
        <v>16.376100000000001</v>
      </c>
      <c r="Q205" s="2">
        <f t="shared" si="13"/>
        <v>102.56610000000001</v>
      </c>
    </row>
    <row r="206" spans="1:17" x14ac:dyDescent="0.25">
      <c r="A206" s="55">
        <v>201</v>
      </c>
      <c r="B206" t="s">
        <v>17</v>
      </c>
      <c r="C206" t="s">
        <v>15</v>
      </c>
      <c r="D206" t="s">
        <v>13</v>
      </c>
      <c r="E206" t="s">
        <v>7</v>
      </c>
      <c r="F206" s="1">
        <v>10</v>
      </c>
      <c r="G206" s="2">
        <v>51.79</v>
      </c>
      <c r="H206" t="s">
        <v>4</v>
      </c>
      <c r="I206" s="3" t="s">
        <v>11</v>
      </c>
      <c r="J206" s="3"/>
      <c r="K206" s="3">
        <v>0.34</v>
      </c>
      <c r="L206">
        <v>3</v>
      </c>
      <c r="M206" s="4" t="str">
        <f>VLOOKUP(K206,Güteklasse!$B$4:$C$8,2)</f>
        <v>B</v>
      </c>
      <c r="N206" t="str">
        <f>VLOOKUP(H206,Händleradressen!$B$3:$E$6,4,0)</f>
        <v>Köln</v>
      </c>
      <c r="O206" s="2">
        <f t="shared" si="11"/>
        <v>517.9</v>
      </c>
      <c r="P206" s="2">
        <f t="shared" si="12"/>
        <v>98.400999999999996</v>
      </c>
      <c r="Q206" s="2">
        <f t="shared" si="13"/>
        <v>616.30099999999993</v>
      </c>
    </row>
    <row r="207" spans="1:17" x14ac:dyDescent="0.25">
      <c r="A207" s="55">
        <v>202</v>
      </c>
      <c r="B207" t="s">
        <v>17</v>
      </c>
      <c r="C207" t="s">
        <v>5</v>
      </c>
      <c r="D207" t="s">
        <v>6</v>
      </c>
      <c r="E207" t="s">
        <v>7</v>
      </c>
      <c r="F207" s="1">
        <v>15</v>
      </c>
      <c r="G207" s="2">
        <v>54.49</v>
      </c>
      <c r="H207" t="s">
        <v>8</v>
      </c>
      <c r="I207" s="3" t="s">
        <v>11</v>
      </c>
      <c r="J207" s="3" t="s">
        <v>11</v>
      </c>
      <c r="K207" s="3">
        <v>0.34</v>
      </c>
      <c r="L207">
        <v>3</v>
      </c>
      <c r="M207" s="4" t="str">
        <f>VLOOKUP(K207,Güteklasse!$B$4:$C$8,2)</f>
        <v>B</v>
      </c>
      <c r="N207" t="str">
        <f>VLOOKUP(H207,Händleradressen!$B$3:$E$6,4,0)</f>
        <v>Düsseldorf</v>
      </c>
      <c r="O207" s="2">
        <f t="shared" si="11"/>
        <v>817.35</v>
      </c>
      <c r="P207" s="2">
        <f t="shared" si="12"/>
        <v>155.29650000000001</v>
      </c>
      <c r="Q207" s="2">
        <f t="shared" si="13"/>
        <v>972.64650000000006</v>
      </c>
    </row>
    <row r="208" spans="1:17" x14ac:dyDescent="0.25">
      <c r="A208" s="55">
        <v>203</v>
      </c>
      <c r="B208" t="s">
        <v>17</v>
      </c>
      <c r="C208" t="s">
        <v>15</v>
      </c>
      <c r="D208" t="s">
        <v>13</v>
      </c>
      <c r="E208" t="s">
        <v>7</v>
      </c>
      <c r="F208" s="1">
        <v>27</v>
      </c>
      <c r="G208" s="2">
        <v>50.61</v>
      </c>
      <c r="H208" t="s">
        <v>4</v>
      </c>
      <c r="I208" s="3" t="s">
        <v>11</v>
      </c>
      <c r="J208" s="3" t="s">
        <v>11</v>
      </c>
      <c r="K208" s="3">
        <v>0.34</v>
      </c>
      <c r="L208">
        <v>2</v>
      </c>
      <c r="M208" s="4" t="str">
        <f>VLOOKUP(K208,Güteklasse!$B$4:$C$8,2)</f>
        <v>B</v>
      </c>
      <c r="N208" t="str">
        <f>VLOOKUP(H208,Händleradressen!$B$3:$E$6,4,0)</f>
        <v>Köln</v>
      </c>
      <c r="O208" s="2">
        <f t="shared" si="11"/>
        <v>1366.47</v>
      </c>
      <c r="P208" s="2">
        <f t="shared" si="12"/>
        <v>259.6293</v>
      </c>
      <c r="Q208" s="2">
        <f t="shared" si="13"/>
        <v>1626.0993000000001</v>
      </c>
    </row>
    <row r="209" spans="1:17" x14ac:dyDescent="0.25">
      <c r="A209" s="55">
        <v>204</v>
      </c>
      <c r="B209" t="s">
        <v>17</v>
      </c>
      <c r="C209" t="s">
        <v>15</v>
      </c>
      <c r="D209" t="s">
        <v>10</v>
      </c>
      <c r="E209" t="s">
        <v>7</v>
      </c>
      <c r="F209" s="1">
        <v>38</v>
      </c>
      <c r="G209" s="2">
        <v>52.01</v>
      </c>
      <c r="H209" t="s">
        <v>12</v>
      </c>
      <c r="I209" s="3" t="s">
        <v>11</v>
      </c>
      <c r="J209" s="3"/>
      <c r="K209" s="3">
        <v>0.34</v>
      </c>
      <c r="L209">
        <v>4</v>
      </c>
      <c r="M209" s="4" t="str">
        <f>VLOOKUP(K209,Güteklasse!$B$4:$C$8,2)</f>
        <v>B</v>
      </c>
      <c r="N209" t="str">
        <f>VLOOKUP(H209,Händleradressen!$B$3:$E$6,4,0)</f>
        <v>Hamburg</v>
      </c>
      <c r="O209" s="2">
        <f t="shared" si="11"/>
        <v>1976.3799999999999</v>
      </c>
      <c r="P209" s="2">
        <f t="shared" si="12"/>
        <v>375.51220000000001</v>
      </c>
      <c r="Q209" s="2">
        <f t="shared" si="13"/>
        <v>2351.8921999999998</v>
      </c>
    </row>
    <row r="210" spans="1:17" x14ac:dyDescent="0.25">
      <c r="A210" s="55">
        <v>541</v>
      </c>
      <c r="B210" t="s">
        <v>17</v>
      </c>
      <c r="C210" t="s">
        <v>9</v>
      </c>
      <c r="D210" t="s">
        <v>2</v>
      </c>
      <c r="E210" t="s">
        <v>3</v>
      </c>
      <c r="F210" s="1">
        <v>255</v>
      </c>
      <c r="G210" s="2">
        <v>0.34</v>
      </c>
      <c r="H210" t="s">
        <v>12</v>
      </c>
      <c r="I210" s="3" t="s">
        <v>11</v>
      </c>
      <c r="J210" s="3"/>
      <c r="K210" s="3">
        <v>0.92</v>
      </c>
      <c r="L210">
        <v>4</v>
      </c>
      <c r="M210" s="4" t="str">
        <f>VLOOKUP(K210,Güteklasse!$B$4:$C$8,2)</f>
        <v>E</v>
      </c>
      <c r="N210" t="str">
        <f>VLOOKUP(H210,Händleradressen!$B$3:$E$6,4,0)</f>
        <v>Hamburg</v>
      </c>
      <c r="O210" s="2">
        <f t="shared" si="11"/>
        <v>86.7</v>
      </c>
      <c r="P210" s="2">
        <f t="shared" si="12"/>
        <v>16.472999999999999</v>
      </c>
      <c r="Q210" s="2">
        <f t="shared" si="13"/>
        <v>103.173</v>
      </c>
    </row>
    <row r="211" spans="1:17" x14ac:dyDescent="0.25">
      <c r="A211" s="55">
        <v>20</v>
      </c>
      <c r="B211" t="s">
        <v>17</v>
      </c>
      <c r="C211" t="s">
        <v>5</v>
      </c>
      <c r="D211" t="s">
        <v>16</v>
      </c>
      <c r="E211" t="s">
        <v>3</v>
      </c>
      <c r="F211" s="1">
        <v>542</v>
      </c>
      <c r="G211" s="2">
        <v>0.16</v>
      </c>
      <c r="H211" t="s">
        <v>4</v>
      </c>
      <c r="I211" s="3"/>
      <c r="J211" s="3"/>
      <c r="K211" s="3">
        <v>0.04</v>
      </c>
      <c r="L211">
        <v>1</v>
      </c>
      <c r="M211" s="4" t="str">
        <f>VLOOKUP(K211,Güteklasse!$B$4:$C$8,2)</f>
        <v>A</v>
      </c>
      <c r="N211" t="str">
        <f>VLOOKUP(H211,Händleradressen!$B$3:$E$6,4,0)</f>
        <v>Köln</v>
      </c>
      <c r="O211" s="2">
        <f t="shared" si="11"/>
        <v>86.72</v>
      </c>
      <c r="P211" s="2">
        <f t="shared" si="12"/>
        <v>16.476800000000001</v>
      </c>
      <c r="Q211" s="2">
        <f t="shared" si="13"/>
        <v>103.1968</v>
      </c>
    </row>
    <row r="212" spans="1:17" x14ac:dyDescent="0.25">
      <c r="A212" s="55">
        <v>10</v>
      </c>
      <c r="B212" t="s">
        <v>17</v>
      </c>
      <c r="C212" t="s">
        <v>1</v>
      </c>
      <c r="D212" t="s">
        <v>13</v>
      </c>
      <c r="E212" t="s">
        <v>3</v>
      </c>
      <c r="F212" s="1">
        <v>152</v>
      </c>
      <c r="G212" s="2">
        <v>0.59</v>
      </c>
      <c r="H212" t="s">
        <v>4</v>
      </c>
      <c r="I212" s="3"/>
      <c r="J212" s="3"/>
      <c r="K212" s="3">
        <v>0.02</v>
      </c>
      <c r="L212">
        <v>3</v>
      </c>
      <c r="M212" s="4" t="str">
        <f>VLOOKUP(K212,Güteklasse!$B$4:$C$8,2)</f>
        <v>A</v>
      </c>
      <c r="N212" t="str">
        <f>VLOOKUP(H212,Händleradressen!$B$3:$E$6,4,0)</f>
        <v>Köln</v>
      </c>
      <c r="O212" s="2">
        <f t="shared" si="11"/>
        <v>89.679999999999993</v>
      </c>
      <c r="P212" s="2">
        <f t="shared" si="12"/>
        <v>17.039199999999997</v>
      </c>
      <c r="Q212" s="2">
        <f t="shared" si="13"/>
        <v>106.71919999999999</v>
      </c>
    </row>
    <row r="213" spans="1:17" x14ac:dyDescent="0.25">
      <c r="A213" s="55">
        <v>331</v>
      </c>
      <c r="B213" t="s">
        <v>18</v>
      </c>
      <c r="C213" t="s">
        <v>9</v>
      </c>
      <c r="D213" t="s">
        <v>16</v>
      </c>
      <c r="E213" t="s">
        <v>3</v>
      </c>
      <c r="F213" s="1">
        <v>504</v>
      </c>
      <c r="G213" s="2">
        <v>0.18</v>
      </c>
      <c r="H213" t="s">
        <v>8</v>
      </c>
      <c r="I213" s="3" t="s">
        <v>11</v>
      </c>
      <c r="J213" s="3"/>
      <c r="K213" s="3">
        <v>0.55000000000000004</v>
      </c>
      <c r="L213">
        <v>3</v>
      </c>
      <c r="M213" s="4" t="str">
        <f>VLOOKUP(K213,Güteklasse!$B$4:$C$8,2)</f>
        <v>C</v>
      </c>
      <c r="N213" t="str">
        <f>VLOOKUP(H213,Händleradressen!$B$3:$E$6,4,0)</f>
        <v>Düsseldorf</v>
      </c>
      <c r="O213" s="2">
        <f t="shared" si="11"/>
        <v>90.72</v>
      </c>
      <c r="P213" s="2">
        <f t="shared" si="12"/>
        <v>17.236799999999999</v>
      </c>
      <c r="Q213" s="2">
        <f t="shared" si="13"/>
        <v>107.9568</v>
      </c>
    </row>
    <row r="214" spans="1:17" x14ac:dyDescent="0.25">
      <c r="A214" s="55">
        <v>209</v>
      </c>
      <c r="B214" t="s">
        <v>17</v>
      </c>
      <c r="C214" t="s">
        <v>5</v>
      </c>
      <c r="D214" t="s">
        <v>16</v>
      </c>
      <c r="E214" t="s">
        <v>7</v>
      </c>
      <c r="F214" s="1">
        <v>46</v>
      </c>
      <c r="G214" s="2">
        <v>50.3</v>
      </c>
      <c r="H214" t="s">
        <v>14</v>
      </c>
      <c r="I214" s="3" t="s">
        <v>11</v>
      </c>
      <c r="J214" s="3"/>
      <c r="K214" s="3">
        <v>0.35</v>
      </c>
      <c r="L214">
        <v>2</v>
      </c>
      <c r="M214" s="4" t="str">
        <f>VLOOKUP(K214,Güteklasse!$B$4:$C$8,2)</f>
        <v>B</v>
      </c>
      <c r="N214" t="str">
        <f>VLOOKUP(H214,Händleradressen!$B$3:$E$6,4,0)</f>
        <v>München</v>
      </c>
      <c r="O214" s="2">
        <f t="shared" si="11"/>
        <v>2313.7999999999997</v>
      </c>
      <c r="P214" s="2">
        <f t="shared" si="12"/>
        <v>439.62199999999996</v>
      </c>
      <c r="Q214" s="2">
        <f t="shared" si="13"/>
        <v>2753.4219999999996</v>
      </c>
    </row>
    <row r="215" spans="1:17" x14ac:dyDescent="0.25">
      <c r="A215" s="55">
        <v>154</v>
      </c>
      <c r="B215" t="s">
        <v>17</v>
      </c>
      <c r="C215" t="s">
        <v>15</v>
      </c>
      <c r="D215" t="s">
        <v>10</v>
      </c>
      <c r="E215" t="s">
        <v>3</v>
      </c>
      <c r="F215" s="1">
        <v>478</v>
      </c>
      <c r="G215" s="2">
        <v>0.19</v>
      </c>
      <c r="H215" t="s">
        <v>4</v>
      </c>
      <c r="I215" s="3" t="s">
        <v>11</v>
      </c>
      <c r="J215" s="3"/>
      <c r="K215" s="3">
        <v>0.26</v>
      </c>
      <c r="L215">
        <v>5</v>
      </c>
      <c r="M215" s="4" t="str">
        <f>VLOOKUP(K215,Güteklasse!$B$4:$C$8,2)</f>
        <v>A</v>
      </c>
      <c r="N215" t="str">
        <f>VLOOKUP(H215,Händleradressen!$B$3:$E$6,4,0)</f>
        <v>Köln</v>
      </c>
      <c r="O215" s="2">
        <f t="shared" si="11"/>
        <v>90.820000000000007</v>
      </c>
      <c r="P215" s="2">
        <f t="shared" si="12"/>
        <v>17.255800000000001</v>
      </c>
      <c r="Q215" s="2">
        <f t="shared" si="13"/>
        <v>108.07580000000002</v>
      </c>
    </row>
    <row r="216" spans="1:17" x14ac:dyDescent="0.25">
      <c r="A216" s="55">
        <v>101</v>
      </c>
      <c r="B216" t="s">
        <v>18</v>
      </c>
      <c r="C216" t="s">
        <v>9</v>
      </c>
      <c r="D216" t="s">
        <v>10</v>
      </c>
      <c r="E216" t="s">
        <v>7</v>
      </c>
      <c r="F216" s="1">
        <v>2</v>
      </c>
      <c r="G216" s="2">
        <v>45.55</v>
      </c>
      <c r="H216" t="s">
        <v>12</v>
      </c>
      <c r="I216" s="3" t="s">
        <v>11</v>
      </c>
      <c r="J216" s="3"/>
      <c r="K216" s="3">
        <v>0.18</v>
      </c>
      <c r="L216">
        <v>1</v>
      </c>
      <c r="M216" s="4" t="str">
        <f>VLOOKUP(K216,Güteklasse!$B$4:$C$8,2)</f>
        <v>A</v>
      </c>
      <c r="N216" t="str">
        <f>VLOOKUP(H216,Händleradressen!$B$3:$E$6,4,0)</f>
        <v>Hamburg</v>
      </c>
      <c r="O216" s="2">
        <f t="shared" si="11"/>
        <v>91.1</v>
      </c>
      <c r="P216" s="2">
        <f t="shared" si="12"/>
        <v>17.308999999999997</v>
      </c>
      <c r="Q216" s="2">
        <f t="shared" si="13"/>
        <v>108.40899999999999</v>
      </c>
    </row>
    <row r="217" spans="1:17" x14ac:dyDescent="0.25">
      <c r="A217" s="55">
        <v>497</v>
      </c>
      <c r="B217" t="s">
        <v>18</v>
      </c>
      <c r="C217" t="s">
        <v>1</v>
      </c>
      <c r="D217" t="s">
        <v>6</v>
      </c>
      <c r="E217" t="s">
        <v>3</v>
      </c>
      <c r="F217" s="1">
        <v>311</v>
      </c>
      <c r="G217" s="2">
        <v>0.3</v>
      </c>
      <c r="H217" t="s">
        <v>12</v>
      </c>
      <c r="I217" s="3" t="s">
        <v>11</v>
      </c>
      <c r="J217" s="3"/>
      <c r="K217" s="3">
        <v>0.85</v>
      </c>
      <c r="L217">
        <v>1</v>
      </c>
      <c r="M217" s="4" t="str">
        <f>VLOOKUP(K217,Güteklasse!$B$4:$C$8,2)</f>
        <v>D</v>
      </c>
      <c r="N217" t="str">
        <f>VLOOKUP(H217,Händleradressen!$B$3:$E$6,4,0)</f>
        <v>Hamburg</v>
      </c>
      <c r="O217" s="2">
        <f t="shared" si="11"/>
        <v>93.3</v>
      </c>
      <c r="P217" s="2">
        <f t="shared" si="12"/>
        <v>17.727</v>
      </c>
      <c r="Q217" s="2">
        <f t="shared" si="13"/>
        <v>111.027</v>
      </c>
    </row>
    <row r="218" spans="1:17" x14ac:dyDescent="0.25">
      <c r="A218" s="55">
        <v>213</v>
      </c>
      <c r="B218" t="s">
        <v>0</v>
      </c>
      <c r="C218" t="s">
        <v>9</v>
      </c>
      <c r="D218" t="s">
        <v>2</v>
      </c>
      <c r="E218" t="s">
        <v>7</v>
      </c>
      <c r="F218" s="1">
        <v>488</v>
      </c>
      <c r="G218" s="2">
        <v>50.89</v>
      </c>
      <c r="H218" t="s">
        <v>14</v>
      </c>
      <c r="I218" s="3" t="s">
        <v>11</v>
      </c>
      <c r="J218" s="3" t="s">
        <v>11</v>
      </c>
      <c r="K218" s="3">
        <v>0.36</v>
      </c>
      <c r="L218">
        <v>4</v>
      </c>
      <c r="M218" s="4" t="str">
        <f>VLOOKUP(K218,Güteklasse!$B$4:$C$8,2)</f>
        <v>B</v>
      </c>
      <c r="N218" t="str">
        <f>VLOOKUP(H218,Händleradressen!$B$3:$E$6,4,0)</f>
        <v>München</v>
      </c>
      <c r="O218" s="2">
        <f t="shared" si="11"/>
        <v>24834.32</v>
      </c>
      <c r="P218" s="2">
        <f t="shared" si="12"/>
        <v>4718.5208000000002</v>
      </c>
      <c r="Q218" s="2">
        <f t="shared" si="13"/>
        <v>29552.840799999998</v>
      </c>
    </row>
    <row r="219" spans="1:17" x14ac:dyDescent="0.25">
      <c r="A219" s="55">
        <v>214</v>
      </c>
      <c r="B219" t="s">
        <v>0</v>
      </c>
      <c r="C219" t="s">
        <v>9</v>
      </c>
      <c r="D219" t="s">
        <v>16</v>
      </c>
      <c r="E219" t="s">
        <v>7</v>
      </c>
      <c r="F219" s="1">
        <v>1585</v>
      </c>
      <c r="G219" s="2">
        <v>53.47</v>
      </c>
      <c r="H219" t="s">
        <v>12</v>
      </c>
      <c r="I219" s="3" t="s">
        <v>11</v>
      </c>
      <c r="J219" s="3" t="s">
        <v>11</v>
      </c>
      <c r="K219" s="3">
        <v>0.36</v>
      </c>
      <c r="L219">
        <v>3</v>
      </c>
      <c r="M219" s="4" t="str">
        <f>VLOOKUP(K219,Güteklasse!$B$4:$C$8,2)</f>
        <v>B</v>
      </c>
      <c r="N219" t="str">
        <f>VLOOKUP(H219,Händleradressen!$B$3:$E$6,4,0)</f>
        <v>Hamburg</v>
      </c>
      <c r="O219" s="2">
        <f t="shared" si="11"/>
        <v>84749.95</v>
      </c>
      <c r="P219" s="2">
        <f t="shared" si="12"/>
        <v>16102.4905</v>
      </c>
      <c r="Q219" s="2">
        <f t="shared" si="13"/>
        <v>100852.4405</v>
      </c>
    </row>
    <row r="220" spans="1:17" x14ac:dyDescent="0.25">
      <c r="A220" s="55">
        <v>359</v>
      </c>
      <c r="B220" t="s">
        <v>17</v>
      </c>
      <c r="C220" t="s">
        <v>5</v>
      </c>
      <c r="D220" t="s">
        <v>13</v>
      </c>
      <c r="E220" t="s">
        <v>3</v>
      </c>
      <c r="F220" s="1">
        <v>246</v>
      </c>
      <c r="G220" s="2">
        <v>0.38</v>
      </c>
      <c r="H220" t="s">
        <v>4</v>
      </c>
      <c r="I220" s="3" t="s">
        <v>11</v>
      </c>
      <c r="J220" s="3"/>
      <c r="K220" s="3">
        <v>0.59</v>
      </c>
      <c r="L220">
        <v>5</v>
      </c>
      <c r="M220" s="4" t="str">
        <f>VLOOKUP(K220,Güteklasse!$B$4:$C$8,2)</f>
        <v>D</v>
      </c>
      <c r="N220" t="str">
        <f>VLOOKUP(H220,Händleradressen!$B$3:$E$6,4,0)</f>
        <v>Köln</v>
      </c>
      <c r="O220" s="2">
        <f t="shared" si="11"/>
        <v>93.48</v>
      </c>
      <c r="P220" s="2">
        <f t="shared" si="12"/>
        <v>17.761200000000002</v>
      </c>
      <c r="Q220" s="2">
        <f t="shared" si="13"/>
        <v>111.24120000000001</v>
      </c>
    </row>
    <row r="221" spans="1:17" x14ac:dyDescent="0.25">
      <c r="A221" s="55">
        <v>379</v>
      </c>
      <c r="B221" t="s">
        <v>18</v>
      </c>
      <c r="C221" t="s">
        <v>5</v>
      </c>
      <c r="D221" t="s">
        <v>19</v>
      </c>
      <c r="E221" t="s">
        <v>3</v>
      </c>
      <c r="F221" s="1">
        <v>187</v>
      </c>
      <c r="G221" s="2">
        <v>0.5</v>
      </c>
      <c r="H221" t="s">
        <v>14</v>
      </c>
      <c r="I221" s="3" t="s">
        <v>11</v>
      </c>
      <c r="J221" s="3"/>
      <c r="K221" s="3">
        <v>0.63</v>
      </c>
      <c r="L221">
        <v>3</v>
      </c>
      <c r="M221" s="4" t="str">
        <f>VLOOKUP(K221,Güteklasse!$B$4:$C$8,2)</f>
        <v>D</v>
      </c>
      <c r="N221" t="str">
        <f>VLOOKUP(H221,Händleradressen!$B$3:$E$6,4,0)</f>
        <v>München</v>
      </c>
      <c r="O221" s="2">
        <f t="shared" si="11"/>
        <v>93.5</v>
      </c>
      <c r="P221" s="2">
        <f t="shared" si="12"/>
        <v>17.765000000000001</v>
      </c>
      <c r="Q221" s="2">
        <f t="shared" si="13"/>
        <v>111.265</v>
      </c>
    </row>
    <row r="222" spans="1:17" x14ac:dyDescent="0.25">
      <c r="A222" s="55">
        <v>458</v>
      </c>
      <c r="B222" t="s">
        <v>0</v>
      </c>
      <c r="C222" t="s">
        <v>5</v>
      </c>
      <c r="D222" t="s">
        <v>2</v>
      </c>
      <c r="E222" t="s">
        <v>3</v>
      </c>
      <c r="F222" s="1">
        <v>123</v>
      </c>
      <c r="G222" s="2">
        <v>0.79</v>
      </c>
      <c r="H222" t="s">
        <v>4</v>
      </c>
      <c r="I222" s="3"/>
      <c r="J222" s="3"/>
      <c r="K222" s="3">
        <v>0.77</v>
      </c>
      <c r="L222">
        <v>5</v>
      </c>
      <c r="M222" s="4" t="str">
        <f>VLOOKUP(K222,Güteklasse!$B$4:$C$8,2)</f>
        <v>D</v>
      </c>
      <c r="N222" t="str">
        <f>VLOOKUP(H222,Händleradressen!$B$3:$E$6,4,0)</f>
        <v>Köln</v>
      </c>
      <c r="O222" s="2">
        <f t="shared" si="11"/>
        <v>97.17</v>
      </c>
      <c r="P222" s="2">
        <f t="shared" si="12"/>
        <v>18.462299999999999</v>
      </c>
      <c r="Q222" s="2">
        <f t="shared" si="13"/>
        <v>115.6323</v>
      </c>
    </row>
    <row r="223" spans="1:17" x14ac:dyDescent="0.25">
      <c r="A223" s="55">
        <v>218</v>
      </c>
      <c r="B223" t="s">
        <v>17</v>
      </c>
      <c r="C223" t="s">
        <v>1</v>
      </c>
      <c r="D223" t="s">
        <v>13</v>
      </c>
      <c r="E223" t="s">
        <v>7</v>
      </c>
      <c r="F223" s="1">
        <v>21</v>
      </c>
      <c r="G223" s="2">
        <v>50.09</v>
      </c>
      <c r="H223" t="s">
        <v>8</v>
      </c>
      <c r="I223" s="3" t="s">
        <v>11</v>
      </c>
      <c r="J223" s="3"/>
      <c r="K223" s="3">
        <v>0.36</v>
      </c>
      <c r="L223">
        <v>3</v>
      </c>
      <c r="M223" s="4" t="str">
        <f>VLOOKUP(K223,Güteklasse!$B$4:$C$8,2)</f>
        <v>B</v>
      </c>
      <c r="N223" t="str">
        <f>VLOOKUP(H223,Händleradressen!$B$3:$E$6,4,0)</f>
        <v>Düsseldorf</v>
      </c>
      <c r="O223" s="2">
        <f t="shared" si="11"/>
        <v>1051.8900000000001</v>
      </c>
      <c r="P223" s="2">
        <f t="shared" si="12"/>
        <v>199.85910000000001</v>
      </c>
      <c r="Q223" s="2">
        <f t="shared" si="13"/>
        <v>1251.7491</v>
      </c>
    </row>
    <row r="224" spans="1:17" x14ac:dyDescent="0.25">
      <c r="A224" s="55">
        <v>219</v>
      </c>
      <c r="B224" t="s">
        <v>17</v>
      </c>
      <c r="C224" t="s">
        <v>5</v>
      </c>
      <c r="D224" t="s">
        <v>2</v>
      </c>
      <c r="E224" t="s">
        <v>7</v>
      </c>
      <c r="F224" s="1">
        <v>23</v>
      </c>
      <c r="G224" s="2">
        <v>48.57</v>
      </c>
      <c r="H224" t="s">
        <v>12</v>
      </c>
      <c r="I224" s="3" t="s">
        <v>11</v>
      </c>
      <c r="J224" s="3" t="s">
        <v>11</v>
      </c>
      <c r="K224" s="3">
        <v>0.36</v>
      </c>
      <c r="L224">
        <v>1</v>
      </c>
      <c r="M224" s="4" t="str">
        <f>VLOOKUP(K224,Güteklasse!$B$4:$C$8,2)</f>
        <v>B</v>
      </c>
      <c r="N224" t="str">
        <f>VLOOKUP(H224,Händleradressen!$B$3:$E$6,4,0)</f>
        <v>Hamburg</v>
      </c>
      <c r="O224" s="2">
        <f t="shared" si="11"/>
        <v>1117.1099999999999</v>
      </c>
      <c r="P224" s="2">
        <f t="shared" si="12"/>
        <v>212.25089999999997</v>
      </c>
      <c r="Q224" s="2">
        <f t="shared" si="13"/>
        <v>1329.3608999999999</v>
      </c>
    </row>
    <row r="225" spans="1:17" x14ac:dyDescent="0.25">
      <c r="A225" s="55">
        <v>220</v>
      </c>
      <c r="B225" t="s">
        <v>17</v>
      </c>
      <c r="C225" t="s">
        <v>5</v>
      </c>
      <c r="D225" t="s">
        <v>13</v>
      </c>
      <c r="E225" t="s">
        <v>7</v>
      </c>
      <c r="F225" s="1">
        <v>1111</v>
      </c>
      <c r="G225" s="2">
        <v>48.4</v>
      </c>
      <c r="H225" t="s">
        <v>8</v>
      </c>
      <c r="I225" s="3" t="s">
        <v>11</v>
      </c>
      <c r="J225" s="3"/>
      <c r="K225" s="3">
        <v>0.36</v>
      </c>
      <c r="L225">
        <v>2</v>
      </c>
      <c r="M225" s="4" t="str">
        <f>VLOOKUP(K225,Güteklasse!$B$4:$C$8,2)</f>
        <v>B</v>
      </c>
      <c r="N225" t="str">
        <f>VLOOKUP(H225,Händleradressen!$B$3:$E$6,4,0)</f>
        <v>Düsseldorf</v>
      </c>
      <c r="O225" s="2">
        <f t="shared" si="11"/>
        <v>53772.4</v>
      </c>
      <c r="P225" s="2">
        <f t="shared" si="12"/>
        <v>10216.756000000001</v>
      </c>
      <c r="Q225" s="2">
        <f t="shared" si="13"/>
        <v>63989.156000000003</v>
      </c>
    </row>
    <row r="226" spans="1:17" x14ac:dyDescent="0.25">
      <c r="A226" s="55">
        <v>221</v>
      </c>
      <c r="B226" t="s">
        <v>0</v>
      </c>
      <c r="C226" t="s">
        <v>5</v>
      </c>
      <c r="D226" t="s">
        <v>16</v>
      </c>
      <c r="E226" t="s">
        <v>3</v>
      </c>
      <c r="F226" s="1">
        <v>5065</v>
      </c>
      <c r="G226" s="2">
        <v>0.41</v>
      </c>
      <c r="H226" t="s">
        <v>8</v>
      </c>
      <c r="I226" s="3" t="s">
        <v>11</v>
      </c>
      <c r="J226" s="3"/>
      <c r="K226" s="3">
        <v>0.37</v>
      </c>
      <c r="L226">
        <v>4</v>
      </c>
      <c r="M226" s="4" t="str">
        <f>VLOOKUP(K226,Güteklasse!$B$4:$C$8,2)</f>
        <v>B</v>
      </c>
      <c r="N226" t="str">
        <f>VLOOKUP(H226,Händleradressen!$B$3:$E$6,4,0)</f>
        <v>Düsseldorf</v>
      </c>
      <c r="O226" s="2">
        <f t="shared" si="11"/>
        <v>2076.65</v>
      </c>
      <c r="P226" s="2">
        <f t="shared" si="12"/>
        <v>394.56350000000003</v>
      </c>
      <c r="Q226" s="2">
        <f t="shared" si="13"/>
        <v>2471.2135000000003</v>
      </c>
    </row>
    <row r="227" spans="1:17" x14ac:dyDescent="0.25">
      <c r="A227" s="55">
        <v>222</v>
      </c>
      <c r="B227" t="s">
        <v>0</v>
      </c>
      <c r="C227" t="s">
        <v>1</v>
      </c>
      <c r="D227" t="s">
        <v>13</v>
      </c>
      <c r="E227" t="s">
        <v>7</v>
      </c>
      <c r="F227" s="1">
        <v>234</v>
      </c>
      <c r="G227" s="2">
        <v>47.73</v>
      </c>
      <c r="H227" t="s">
        <v>14</v>
      </c>
      <c r="I227" s="3" t="s">
        <v>11</v>
      </c>
      <c r="J227" s="3" t="s">
        <v>11</v>
      </c>
      <c r="K227" s="3">
        <v>0.37</v>
      </c>
      <c r="L227">
        <v>4</v>
      </c>
      <c r="M227" s="4" t="str">
        <f>VLOOKUP(K227,Güteklasse!$B$4:$C$8,2)</f>
        <v>B</v>
      </c>
      <c r="N227" t="str">
        <f>VLOOKUP(H227,Händleradressen!$B$3:$E$6,4,0)</f>
        <v>München</v>
      </c>
      <c r="O227" s="2">
        <f t="shared" si="11"/>
        <v>11168.82</v>
      </c>
      <c r="P227" s="2">
        <f t="shared" si="12"/>
        <v>2122.0758000000001</v>
      </c>
      <c r="Q227" s="2">
        <f t="shared" si="13"/>
        <v>13290.8958</v>
      </c>
    </row>
    <row r="228" spans="1:17" x14ac:dyDescent="0.25">
      <c r="A228" s="55">
        <v>223</v>
      </c>
      <c r="B228" t="s">
        <v>0</v>
      </c>
      <c r="C228" t="s">
        <v>5</v>
      </c>
      <c r="D228" t="s">
        <v>2</v>
      </c>
      <c r="E228" t="s">
        <v>7</v>
      </c>
      <c r="F228" s="1">
        <v>555</v>
      </c>
      <c r="G228" s="2">
        <v>51.78</v>
      </c>
      <c r="H228" t="s">
        <v>8</v>
      </c>
      <c r="I228" s="3" t="s">
        <v>11</v>
      </c>
      <c r="J228" s="3" t="s">
        <v>11</v>
      </c>
      <c r="K228" s="3">
        <v>0.37</v>
      </c>
      <c r="L228">
        <v>2</v>
      </c>
      <c r="M228" s="4" t="str">
        <f>VLOOKUP(K228,Güteklasse!$B$4:$C$8,2)</f>
        <v>B</v>
      </c>
      <c r="N228" t="str">
        <f>VLOOKUP(H228,Händleradressen!$B$3:$E$6,4,0)</f>
        <v>Düsseldorf</v>
      </c>
      <c r="O228" s="2">
        <f t="shared" si="11"/>
        <v>28737.9</v>
      </c>
      <c r="P228" s="2">
        <f t="shared" si="12"/>
        <v>5460.201</v>
      </c>
      <c r="Q228" s="2">
        <f t="shared" si="13"/>
        <v>34198.101000000002</v>
      </c>
    </row>
    <row r="229" spans="1:17" x14ac:dyDescent="0.25">
      <c r="A229" s="55">
        <v>224</v>
      </c>
      <c r="B229" t="s">
        <v>18</v>
      </c>
      <c r="C229" t="s">
        <v>9</v>
      </c>
      <c r="D229" t="s">
        <v>10</v>
      </c>
      <c r="E229" t="s">
        <v>7</v>
      </c>
      <c r="F229" s="1">
        <v>18</v>
      </c>
      <c r="G229" s="2">
        <v>54.72</v>
      </c>
      <c r="H229" t="s">
        <v>4</v>
      </c>
      <c r="I229" s="3" t="s">
        <v>11</v>
      </c>
      <c r="J229" s="3"/>
      <c r="K229" s="3">
        <v>0.37</v>
      </c>
      <c r="L229">
        <v>4</v>
      </c>
      <c r="M229" s="4" t="str">
        <f>VLOOKUP(K229,Güteklasse!$B$4:$C$8,2)</f>
        <v>B</v>
      </c>
      <c r="N229" t="str">
        <f>VLOOKUP(H229,Händleradressen!$B$3:$E$6,4,0)</f>
        <v>Köln</v>
      </c>
      <c r="O229" s="2">
        <f t="shared" si="11"/>
        <v>984.96</v>
      </c>
      <c r="P229" s="2">
        <f t="shared" si="12"/>
        <v>187.14240000000001</v>
      </c>
      <c r="Q229" s="2">
        <f t="shared" si="13"/>
        <v>1172.1024</v>
      </c>
    </row>
    <row r="230" spans="1:17" x14ac:dyDescent="0.25">
      <c r="A230" s="55">
        <v>225</v>
      </c>
      <c r="B230" t="s">
        <v>18</v>
      </c>
      <c r="C230" t="s">
        <v>1</v>
      </c>
      <c r="D230" t="s">
        <v>10</v>
      </c>
      <c r="E230" t="s">
        <v>7</v>
      </c>
      <c r="F230" s="1">
        <v>27</v>
      </c>
      <c r="G230" s="2">
        <v>50.38</v>
      </c>
      <c r="H230" t="s">
        <v>4</v>
      </c>
      <c r="I230" s="3" t="s">
        <v>11</v>
      </c>
      <c r="J230" s="3"/>
      <c r="K230" s="3">
        <v>0.37</v>
      </c>
      <c r="L230">
        <v>4</v>
      </c>
      <c r="M230" s="4" t="str">
        <f>VLOOKUP(K230,Güteklasse!$B$4:$C$8,2)</f>
        <v>B</v>
      </c>
      <c r="N230" t="str">
        <f>VLOOKUP(H230,Händleradressen!$B$3:$E$6,4,0)</f>
        <v>Köln</v>
      </c>
      <c r="O230" s="2">
        <f t="shared" si="11"/>
        <v>1360.26</v>
      </c>
      <c r="P230" s="2">
        <f t="shared" si="12"/>
        <v>258.44940000000003</v>
      </c>
      <c r="Q230" s="2">
        <f t="shared" si="13"/>
        <v>1618.7094</v>
      </c>
    </row>
    <row r="231" spans="1:17" x14ac:dyDescent="0.25">
      <c r="A231" s="55">
        <v>309</v>
      </c>
      <c r="B231" t="s">
        <v>17</v>
      </c>
      <c r="C231" t="s">
        <v>1</v>
      </c>
      <c r="D231" t="s">
        <v>6</v>
      </c>
      <c r="E231" t="s">
        <v>3</v>
      </c>
      <c r="F231" s="1">
        <v>218</v>
      </c>
      <c r="G231" s="2">
        <v>0.45</v>
      </c>
      <c r="H231" t="s">
        <v>8</v>
      </c>
      <c r="I231" s="3" t="s">
        <v>11</v>
      </c>
      <c r="J231" s="3"/>
      <c r="K231" s="3">
        <v>0.51</v>
      </c>
      <c r="L231">
        <v>3</v>
      </c>
      <c r="M231" s="4" t="str">
        <f>VLOOKUP(K231,Güteklasse!$B$4:$C$8,2)</f>
        <v>C</v>
      </c>
      <c r="N231" t="str">
        <f>VLOOKUP(H231,Händleradressen!$B$3:$E$6,4,0)</f>
        <v>Düsseldorf</v>
      </c>
      <c r="O231" s="2">
        <f t="shared" si="11"/>
        <v>98.100000000000009</v>
      </c>
      <c r="P231" s="2">
        <f t="shared" si="12"/>
        <v>18.639000000000003</v>
      </c>
      <c r="Q231" s="2">
        <f t="shared" si="13"/>
        <v>116.739</v>
      </c>
    </row>
    <row r="232" spans="1:17" x14ac:dyDescent="0.25">
      <c r="A232" s="55">
        <v>227</v>
      </c>
      <c r="B232" t="s">
        <v>17</v>
      </c>
      <c r="C232" t="s">
        <v>15</v>
      </c>
      <c r="D232" t="s">
        <v>6</v>
      </c>
      <c r="E232" t="s">
        <v>7</v>
      </c>
      <c r="F232" s="1">
        <v>21</v>
      </c>
      <c r="G232" s="2">
        <v>50.43</v>
      </c>
      <c r="H232" t="s">
        <v>14</v>
      </c>
      <c r="I232" s="3" t="s">
        <v>11</v>
      </c>
      <c r="J232" s="3" t="s">
        <v>11</v>
      </c>
      <c r="K232" s="3">
        <v>0.37</v>
      </c>
      <c r="L232">
        <v>2</v>
      </c>
      <c r="M232" s="4" t="str">
        <f>VLOOKUP(K232,Güteklasse!$B$4:$C$8,2)</f>
        <v>B</v>
      </c>
      <c r="N232" t="str">
        <f>VLOOKUP(H232,Händleradressen!$B$3:$E$6,4,0)</f>
        <v>München</v>
      </c>
      <c r="O232" s="2">
        <f t="shared" si="11"/>
        <v>1059.03</v>
      </c>
      <c r="P232" s="2">
        <f t="shared" si="12"/>
        <v>201.2157</v>
      </c>
      <c r="Q232" s="2">
        <f t="shared" si="13"/>
        <v>1260.2456999999999</v>
      </c>
    </row>
    <row r="233" spans="1:17" x14ac:dyDescent="0.25">
      <c r="A233" s="55">
        <v>228</v>
      </c>
      <c r="B233" t="s">
        <v>17</v>
      </c>
      <c r="C233" t="s">
        <v>15</v>
      </c>
      <c r="D233" t="s">
        <v>13</v>
      </c>
      <c r="E233" t="s">
        <v>7</v>
      </c>
      <c r="F233" s="1">
        <v>9496</v>
      </c>
      <c r="G233" s="2">
        <v>48.64</v>
      </c>
      <c r="H233" t="s">
        <v>12</v>
      </c>
      <c r="I233" s="3" t="s">
        <v>11</v>
      </c>
      <c r="J233" s="3" t="s">
        <v>11</v>
      </c>
      <c r="K233" s="3">
        <v>0.37</v>
      </c>
      <c r="L233">
        <v>4</v>
      </c>
      <c r="M233" s="4" t="str">
        <f>VLOOKUP(K233,Güteklasse!$B$4:$C$8,2)</f>
        <v>B</v>
      </c>
      <c r="N233" t="str">
        <f>VLOOKUP(H233,Händleradressen!$B$3:$E$6,4,0)</f>
        <v>Hamburg</v>
      </c>
      <c r="O233" s="2">
        <f t="shared" si="11"/>
        <v>461885.44</v>
      </c>
      <c r="P233" s="2">
        <f t="shared" si="12"/>
        <v>87758.233600000007</v>
      </c>
      <c r="Q233" s="2">
        <f t="shared" si="13"/>
        <v>549643.67359999998</v>
      </c>
    </row>
    <row r="234" spans="1:17" x14ac:dyDescent="0.25">
      <c r="A234" s="55">
        <v>229</v>
      </c>
      <c r="B234" t="s">
        <v>0</v>
      </c>
      <c r="C234" t="s">
        <v>15</v>
      </c>
      <c r="D234" t="s">
        <v>13</v>
      </c>
      <c r="E234" t="s">
        <v>7</v>
      </c>
      <c r="F234" s="1">
        <v>1234</v>
      </c>
      <c r="G234" s="2">
        <v>48.9</v>
      </c>
      <c r="H234" t="s">
        <v>12</v>
      </c>
      <c r="I234" s="3" t="s">
        <v>11</v>
      </c>
      <c r="J234" s="3" t="s">
        <v>11</v>
      </c>
      <c r="K234" s="3">
        <v>0.38</v>
      </c>
      <c r="L234">
        <v>4</v>
      </c>
      <c r="M234" s="4" t="str">
        <f>VLOOKUP(K234,Güteklasse!$B$4:$C$8,2)</f>
        <v>B</v>
      </c>
      <c r="N234" t="str">
        <f>VLOOKUP(H234,Händleradressen!$B$3:$E$6,4,0)</f>
        <v>Hamburg</v>
      </c>
      <c r="O234" s="2">
        <f t="shared" si="11"/>
        <v>60342.6</v>
      </c>
      <c r="P234" s="2">
        <f t="shared" si="12"/>
        <v>11465.093999999999</v>
      </c>
      <c r="Q234" s="2">
        <f t="shared" si="13"/>
        <v>71807.694000000003</v>
      </c>
    </row>
    <row r="235" spans="1:17" x14ac:dyDescent="0.25">
      <c r="A235" s="55">
        <v>230</v>
      </c>
      <c r="B235" t="s">
        <v>0</v>
      </c>
      <c r="C235" t="s">
        <v>15</v>
      </c>
      <c r="D235" t="s">
        <v>2</v>
      </c>
      <c r="E235" t="s">
        <v>7</v>
      </c>
      <c r="F235" s="1">
        <v>65</v>
      </c>
      <c r="G235" s="2">
        <v>47.06</v>
      </c>
      <c r="H235" t="s">
        <v>14</v>
      </c>
      <c r="I235" s="3" t="s">
        <v>11</v>
      </c>
      <c r="J235" s="3"/>
      <c r="K235" s="3">
        <v>0.38</v>
      </c>
      <c r="L235">
        <v>3</v>
      </c>
      <c r="M235" s="4" t="str">
        <f>VLOOKUP(K235,Güteklasse!$B$4:$C$8,2)</f>
        <v>B</v>
      </c>
      <c r="N235" t="str">
        <f>VLOOKUP(H235,Händleradressen!$B$3:$E$6,4,0)</f>
        <v>München</v>
      </c>
      <c r="O235" s="2">
        <f t="shared" si="11"/>
        <v>3058.9</v>
      </c>
      <c r="P235" s="2">
        <f t="shared" si="12"/>
        <v>581.19100000000003</v>
      </c>
      <c r="Q235" s="2">
        <f t="shared" si="13"/>
        <v>3640.0910000000003</v>
      </c>
    </row>
    <row r="236" spans="1:17" x14ac:dyDescent="0.25">
      <c r="A236" s="55">
        <v>231</v>
      </c>
      <c r="B236" t="s">
        <v>0</v>
      </c>
      <c r="C236" t="s">
        <v>5</v>
      </c>
      <c r="D236" t="s">
        <v>2</v>
      </c>
      <c r="E236" t="s">
        <v>7</v>
      </c>
      <c r="F236" s="1">
        <v>545</v>
      </c>
      <c r="G236" s="2">
        <v>51.95</v>
      </c>
      <c r="H236" t="s">
        <v>12</v>
      </c>
      <c r="I236" s="3" t="s">
        <v>11</v>
      </c>
      <c r="J236" s="3" t="s">
        <v>11</v>
      </c>
      <c r="K236" s="3">
        <v>0.38</v>
      </c>
      <c r="L236">
        <v>2</v>
      </c>
      <c r="M236" s="4" t="str">
        <f>VLOOKUP(K236,Güteklasse!$B$4:$C$8,2)</f>
        <v>B</v>
      </c>
      <c r="N236" t="str">
        <f>VLOOKUP(H236,Händleradressen!$B$3:$E$6,4,0)</f>
        <v>Hamburg</v>
      </c>
      <c r="O236" s="2">
        <f t="shared" si="11"/>
        <v>28312.75</v>
      </c>
      <c r="P236" s="2">
        <f t="shared" si="12"/>
        <v>5379.4224999999997</v>
      </c>
      <c r="Q236" s="2">
        <f t="shared" si="13"/>
        <v>33692.172500000001</v>
      </c>
    </row>
    <row r="237" spans="1:17" x14ac:dyDescent="0.25">
      <c r="A237" s="55">
        <v>232</v>
      </c>
      <c r="B237" t="s">
        <v>0</v>
      </c>
      <c r="C237" t="s">
        <v>9</v>
      </c>
      <c r="D237" t="s">
        <v>10</v>
      </c>
      <c r="E237" t="s">
        <v>7</v>
      </c>
      <c r="F237" s="1">
        <v>5285</v>
      </c>
      <c r="G237" s="2">
        <v>47.44</v>
      </c>
      <c r="H237" t="s">
        <v>4</v>
      </c>
      <c r="I237" s="3" t="s">
        <v>11</v>
      </c>
      <c r="J237" s="3" t="s">
        <v>11</v>
      </c>
      <c r="K237" s="3">
        <v>0.38</v>
      </c>
      <c r="L237">
        <v>3</v>
      </c>
      <c r="M237" s="4" t="str">
        <f>VLOOKUP(K237,Güteklasse!$B$4:$C$8,2)</f>
        <v>B</v>
      </c>
      <c r="N237" t="str">
        <f>VLOOKUP(H237,Händleradressen!$B$3:$E$6,4,0)</f>
        <v>Köln</v>
      </c>
      <c r="O237" s="2">
        <f t="shared" si="11"/>
        <v>250720.4</v>
      </c>
      <c r="P237" s="2">
        <f t="shared" si="12"/>
        <v>47636.875999999997</v>
      </c>
      <c r="Q237" s="2">
        <f t="shared" si="13"/>
        <v>298357.27600000001</v>
      </c>
    </row>
    <row r="238" spans="1:17" x14ac:dyDescent="0.25">
      <c r="A238" s="55">
        <v>542</v>
      </c>
      <c r="B238" t="s">
        <v>17</v>
      </c>
      <c r="C238" t="s">
        <v>5</v>
      </c>
      <c r="D238" t="s">
        <v>13</v>
      </c>
      <c r="E238" t="s">
        <v>3</v>
      </c>
      <c r="F238" s="1">
        <v>895</v>
      </c>
      <c r="G238" s="2">
        <v>0.11</v>
      </c>
      <c r="H238" t="s">
        <v>12</v>
      </c>
      <c r="I238" s="3" t="s">
        <v>11</v>
      </c>
      <c r="J238" s="3"/>
      <c r="K238" s="3">
        <v>0.92</v>
      </c>
      <c r="L238">
        <v>4</v>
      </c>
      <c r="M238" s="4" t="str">
        <f>VLOOKUP(K238,Güteklasse!$B$4:$C$8,2)</f>
        <v>E</v>
      </c>
      <c r="N238" t="str">
        <f>VLOOKUP(H238,Händleradressen!$B$3:$E$6,4,0)</f>
        <v>Hamburg</v>
      </c>
      <c r="O238" s="2">
        <f t="shared" si="11"/>
        <v>98.45</v>
      </c>
      <c r="P238" s="2">
        <f t="shared" si="12"/>
        <v>18.705500000000001</v>
      </c>
      <c r="Q238" s="2">
        <f t="shared" si="13"/>
        <v>117.1555</v>
      </c>
    </row>
    <row r="239" spans="1:17" x14ac:dyDescent="0.25">
      <c r="A239" s="55">
        <v>127</v>
      </c>
      <c r="B239" t="s">
        <v>0</v>
      </c>
      <c r="C239" t="s">
        <v>9</v>
      </c>
      <c r="D239" t="s">
        <v>10</v>
      </c>
      <c r="E239" t="s">
        <v>3</v>
      </c>
      <c r="F239" s="1">
        <v>988</v>
      </c>
      <c r="G239" s="2">
        <v>0.1</v>
      </c>
      <c r="H239" t="s">
        <v>8</v>
      </c>
      <c r="I239" s="3" t="s">
        <v>11</v>
      </c>
      <c r="J239" s="3"/>
      <c r="K239" s="3">
        <v>0.22</v>
      </c>
      <c r="L239">
        <v>5</v>
      </c>
      <c r="M239" s="4" t="str">
        <f>VLOOKUP(K239,Güteklasse!$B$4:$C$8,2)</f>
        <v>A</v>
      </c>
      <c r="N239" t="str">
        <f>VLOOKUP(H239,Händleradressen!$B$3:$E$6,4,0)</f>
        <v>Düsseldorf</v>
      </c>
      <c r="O239" s="2">
        <f t="shared" si="11"/>
        <v>98.800000000000011</v>
      </c>
      <c r="P239" s="2">
        <f t="shared" si="12"/>
        <v>18.772000000000002</v>
      </c>
      <c r="Q239" s="2">
        <f t="shared" si="13"/>
        <v>117.57200000000002</v>
      </c>
    </row>
    <row r="240" spans="1:17" x14ac:dyDescent="0.25">
      <c r="A240" s="55">
        <v>235</v>
      </c>
      <c r="B240" t="s">
        <v>0</v>
      </c>
      <c r="C240" t="s">
        <v>9</v>
      </c>
      <c r="D240" t="s">
        <v>10</v>
      </c>
      <c r="E240" t="s">
        <v>3</v>
      </c>
      <c r="F240" s="1">
        <v>5155</v>
      </c>
      <c r="G240" s="2">
        <v>0.96</v>
      </c>
      <c r="H240" t="s">
        <v>12</v>
      </c>
      <c r="I240" s="3"/>
      <c r="J240" s="3"/>
      <c r="K240" s="3">
        <v>0.39</v>
      </c>
      <c r="L240">
        <v>3</v>
      </c>
      <c r="M240" s="4" t="str">
        <f>VLOOKUP(K240,Güteklasse!$B$4:$C$8,2)</f>
        <v>B</v>
      </c>
      <c r="N240" t="str">
        <f>VLOOKUP(H240,Händleradressen!$B$3:$E$6,4,0)</f>
        <v>Hamburg</v>
      </c>
      <c r="O240" s="2">
        <f t="shared" si="11"/>
        <v>4948.8</v>
      </c>
      <c r="P240" s="2">
        <f t="shared" si="12"/>
        <v>940.27200000000005</v>
      </c>
      <c r="Q240" s="2">
        <f t="shared" si="13"/>
        <v>5889.0720000000001</v>
      </c>
    </row>
    <row r="241" spans="1:17" x14ac:dyDescent="0.25">
      <c r="A241" s="55">
        <v>463</v>
      </c>
      <c r="B241" t="s">
        <v>17</v>
      </c>
      <c r="C241" t="s">
        <v>5</v>
      </c>
      <c r="D241" t="s">
        <v>13</v>
      </c>
      <c r="E241" t="s">
        <v>3</v>
      </c>
      <c r="F241" s="1">
        <v>590</v>
      </c>
      <c r="G241" s="2">
        <v>0.17</v>
      </c>
      <c r="H241" t="s">
        <v>4</v>
      </c>
      <c r="I241" s="3" t="s">
        <v>11</v>
      </c>
      <c r="J241" s="3"/>
      <c r="K241" s="3">
        <v>0.77</v>
      </c>
      <c r="L241">
        <v>5</v>
      </c>
      <c r="M241" s="4" t="str">
        <f>VLOOKUP(K241,Güteklasse!$B$4:$C$8,2)</f>
        <v>D</v>
      </c>
      <c r="N241" t="str">
        <f>VLOOKUP(H241,Händleradressen!$B$3:$E$6,4,0)</f>
        <v>Köln</v>
      </c>
      <c r="O241" s="2">
        <f t="shared" si="11"/>
        <v>100.30000000000001</v>
      </c>
      <c r="P241" s="2">
        <f t="shared" si="12"/>
        <v>19.057000000000002</v>
      </c>
      <c r="Q241" s="2">
        <f t="shared" si="13"/>
        <v>119.35700000000001</v>
      </c>
    </row>
    <row r="242" spans="1:17" x14ac:dyDescent="0.25">
      <c r="A242" s="55">
        <v>371</v>
      </c>
      <c r="B242" t="s">
        <v>18</v>
      </c>
      <c r="C242" t="s">
        <v>15</v>
      </c>
      <c r="D242" t="s">
        <v>16</v>
      </c>
      <c r="E242" t="s">
        <v>3</v>
      </c>
      <c r="F242" s="1">
        <v>157</v>
      </c>
      <c r="G242" s="2">
        <v>0.64</v>
      </c>
      <c r="H242" t="s">
        <v>12</v>
      </c>
      <c r="I242" s="3" t="s">
        <v>11</v>
      </c>
      <c r="J242" s="3"/>
      <c r="K242" s="3">
        <v>0.62</v>
      </c>
      <c r="L242">
        <v>1</v>
      </c>
      <c r="M242" s="4" t="str">
        <f>VLOOKUP(K242,Güteklasse!$B$4:$C$8,2)</f>
        <v>D</v>
      </c>
      <c r="N242" t="str">
        <f>VLOOKUP(H242,Händleradressen!$B$3:$E$6,4,0)</f>
        <v>Hamburg</v>
      </c>
      <c r="O242" s="2">
        <f t="shared" si="11"/>
        <v>100.48</v>
      </c>
      <c r="P242" s="2">
        <f t="shared" si="12"/>
        <v>19.091200000000001</v>
      </c>
      <c r="Q242" s="2">
        <f t="shared" si="13"/>
        <v>119.5712</v>
      </c>
    </row>
    <row r="243" spans="1:17" x14ac:dyDescent="0.25">
      <c r="A243" s="55">
        <v>559</v>
      </c>
      <c r="B243" t="s">
        <v>17</v>
      </c>
      <c r="C243" t="s">
        <v>9</v>
      </c>
      <c r="D243" t="s">
        <v>2</v>
      </c>
      <c r="E243" t="s">
        <v>3</v>
      </c>
      <c r="F243" s="1">
        <v>217</v>
      </c>
      <c r="G243" s="2">
        <v>0.47</v>
      </c>
      <c r="H243" t="s">
        <v>8</v>
      </c>
      <c r="I243" s="3" t="s">
        <v>11</v>
      </c>
      <c r="J243" s="3"/>
      <c r="K243" s="3">
        <v>0.94</v>
      </c>
      <c r="L243">
        <v>1</v>
      </c>
      <c r="M243" s="4" t="str">
        <f>VLOOKUP(K243,Güteklasse!$B$4:$C$8,2)</f>
        <v>E</v>
      </c>
      <c r="N243" t="str">
        <f>VLOOKUP(H243,Händleradressen!$B$3:$E$6,4,0)</f>
        <v>Düsseldorf</v>
      </c>
      <c r="O243" s="2">
        <f t="shared" si="11"/>
        <v>101.99</v>
      </c>
      <c r="P243" s="2">
        <f t="shared" si="12"/>
        <v>19.3781</v>
      </c>
      <c r="Q243" s="2">
        <f t="shared" si="13"/>
        <v>121.3681</v>
      </c>
    </row>
    <row r="244" spans="1:17" x14ac:dyDescent="0.25">
      <c r="A244" s="55">
        <v>183</v>
      </c>
      <c r="B244" t="s">
        <v>17</v>
      </c>
      <c r="C244" t="s">
        <v>5</v>
      </c>
      <c r="D244" t="s">
        <v>6</v>
      </c>
      <c r="E244" t="s">
        <v>3</v>
      </c>
      <c r="F244" s="1">
        <v>492</v>
      </c>
      <c r="G244" s="2">
        <v>0.21</v>
      </c>
      <c r="H244" t="s">
        <v>12</v>
      </c>
      <c r="I244" s="3" t="s">
        <v>11</v>
      </c>
      <c r="J244" s="3"/>
      <c r="K244" s="3">
        <v>0.32</v>
      </c>
      <c r="L244">
        <v>1</v>
      </c>
      <c r="M244" s="4" t="str">
        <f>VLOOKUP(K244,Güteklasse!$B$4:$C$8,2)</f>
        <v>A</v>
      </c>
      <c r="N244" t="str">
        <f>VLOOKUP(H244,Händleradressen!$B$3:$E$6,4,0)</f>
        <v>Hamburg</v>
      </c>
      <c r="O244" s="2">
        <f t="shared" si="11"/>
        <v>103.32</v>
      </c>
      <c r="P244" s="2">
        <f t="shared" si="12"/>
        <v>19.630800000000001</v>
      </c>
      <c r="Q244" s="2">
        <f t="shared" si="13"/>
        <v>122.95079999999999</v>
      </c>
    </row>
    <row r="245" spans="1:17" x14ac:dyDescent="0.25">
      <c r="A245" s="55">
        <v>54</v>
      </c>
      <c r="B245" t="s">
        <v>17</v>
      </c>
      <c r="C245" t="s">
        <v>15</v>
      </c>
      <c r="D245" t="s">
        <v>6</v>
      </c>
      <c r="E245" t="s">
        <v>3</v>
      </c>
      <c r="F245" s="1">
        <v>940</v>
      </c>
      <c r="G245" s="2">
        <v>0.11</v>
      </c>
      <c r="H245" t="s">
        <v>12</v>
      </c>
      <c r="I245" s="3"/>
      <c r="J245" s="3"/>
      <c r="K245" s="3">
        <v>0.09</v>
      </c>
      <c r="L245">
        <v>3</v>
      </c>
      <c r="M245" s="4" t="str">
        <f>VLOOKUP(K245,Güteklasse!$B$4:$C$8,2)</f>
        <v>A</v>
      </c>
      <c r="N245" t="str">
        <f>VLOOKUP(H245,Händleradressen!$B$3:$E$6,4,0)</f>
        <v>Hamburg</v>
      </c>
      <c r="O245" s="2">
        <f t="shared" si="11"/>
        <v>103.4</v>
      </c>
      <c r="P245" s="2">
        <f t="shared" si="12"/>
        <v>19.646000000000001</v>
      </c>
      <c r="Q245" s="2">
        <f t="shared" si="13"/>
        <v>123.04600000000001</v>
      </c>
    </row>
    <row r="246" spans="1:17" x14ac:dyDescent="0.25">
      <c r="A246" s="55">
        <v>240</v>
      </c>
      <c r="B246" t="s">
        <v>17</v>
      </c>
      <c r="C246" t="s">
        <v>15</v>
      </c>
      <c r="D246" t="s">
        <v>16</v>
      </c>
      <c r="E246" t="s">
        <v>3</v>
      </c>
      <c r="F246" s="1">
        <v>480</v>
      </c>
      <c r="G246" s="2">
        <v>0.22</v>
      </c>
      <c r="H246" t="s">
        <v>12</v>
      </c>
      <c r="I246" s="3" t="s">
        <v>11</v>
      </c>
      <c r="J246" s="3"/>
      <c r="K246" s="3">
        <v>0.39</v>
      </c>
      <c r="L246">
        <v>1</v>
      </c>
      <c r="M246" s="4" t="str">
        <f>VLOOKUP(K246,Güteklasse!$B$4:$C$8,2)</f>
        <v>B</v>
      </c>
      <c r="N246" t="str">
        <f>VLOOKUP(H246,Händleradressen!$B$3:$E$6,4,0)</f>
        <v>Hamburg</v>
      </c>
      <c r="O246" s="2">
        <f t="shared" si="11"/>
        <v>105.6</v>
      </c>
      <c r="P246" s="2">
        <f t="shared" si="12"/>
        <v>20.064</v>
      </c>
      <c r="Q246" s="2">
        <f t="shared" si="13"/>
        <v>125.66399999999999</v>
      </c>
    </row>
    <row r="247" spans="1:17" x14ac:dyDescent="0.25">
      <c r="A247" s="55">
        <v>242</v>
      </c>
      <c r="B247" t="s">
        <v>17</v>
      </c>
      <c r="C247" t="s">
        <v>9</v>
      </c>
      <c r="D247" t="s">
        <v>6</v>
      </c>
      <c r="E247" t="s">
        <v>3</v>
      </c>
      <c r="F247" s="1">
        <v>586</v>
      </c>
      <c r="G247" s="2">
        <v>0.93</v>
      </c>
      <c r="H247" t="s">
        <v>14</v>
      </c>
      <c r="I247" s="3"/>
      <c r="J247" s="3"/>
      <c r="K247" s="3">
        <v>0.39</v>
      </c>
      <c r="L247">
        <v>1</v>
      </c>
      <c r="M247" s="4" t="str">
        <f>VLOOKUP(K247,Güteklasse!$B$4:$C$8,2)</f>
        <v>B</v>
      </c>
      <c r="N247" t="str">
        <f>VLOOKUP(H247,Händleradressen!$B$3:$E$6,4,0)</f>
        <v>München</v>
      </c>
      <c r="O247" s="2">
        <f t="shared" si="11"/>
        <v>544.98</v>
      </c>
      <c r="P247" s="2">
        <f t="shared" si="12"/>
        <v>103.5462</v>
      </c>
      <c r="Q247" s="2">
        <f t="shared" si="13"/>
        <v>648.52620000000002</v>
      </c>
    </row>
    <row r="248" spans="1:17" x14ac:dyDescent="0.25">
      <c r="A248" s="55">
        <v>243</v>
      </c>
      <c r="B248" t="s">
        <v>17</v>
      </c>
      <c r="C248" t="s">
        <v>5</v>
      </c>
      <c r="D248" t="s">
        <v>13</v>
      </c>
      <c r="E248" t="s">
        <v>7</v>
      </c>
      <c r="F248" s="1">
        <v>18</v>
      </c>
      <c r="G248" s="2">
        <v>49.33</v>
      </c>
      <c r="H248" t="s">
        <v>4</v>
      </c>
      <c r="I248" s="3" t="s">
        <v>11</v>
      </c>
      <c r="J248" s="3" t="s">
        <v>11</v>
      </c>
      <c r="K248" s="3">
        <v>0.39</v>
      </c>
      <c r="L248">
        <v>2</v>
      </c>
      <c r="M248" s="4" t="str">
        <f>VLOOKUP(K248,Güteklasse!$B$4:$C$8,2)</f>
        <v>B</v>
      </c>
      <c r="N248" t="str">
        <f>VLOOKUP(H248,Händleradressen!$B$3:$E$6,4,0)</f>
        <v>Köln</v>
      </c>
      <c r="O248" s="2">
        <f t="shared" si="11"/>
        <v>887.93999999999994</v>
      </c>
      <c r="P248" s="2">
        <f t="shared" si="12"/>
        <v>168.70859999999999</v>
      </c>
      <c r="Q248" s="2">
        <f t="shared" si="13"/>
        <v>1056.6486</v>
      </c>
    </row>
    <row r="249" spans="1:17" x14ac:dyDescent="0.25">
      <c r="A249" s="55">
        <v>244</v>
      </c>
      <c r="B249" t="s">
        <v>17</v>
      </c>
      <c r="C249" t="s">
        <v>15</v>
      </c>
      <c r="D249" t="s">
        <v>13</v>
      </c>
      <c r="E249" t="s">
        <v>7</v>
      </c>
      <c r="F249" s="1">
        <v>29</v>
      </c>
      <c r="G249" s="2">
        <v>52.55</v>
      </c>
      <c r="H249" t="s">
        <v>14</v>
      </c>
      <c r="I249" s="3" t="s">
        <v>11</v>
      </c>
      <c r="J249" s="3"/>
      <c r="K249" s="3">
        <v>0.39</v>
      </c>
      <c r="L249">
        <v>4</v>
      </c>
      <c r="M249" s="4" t="str">
        <f>VLOOKUP(K249,Güteklasse!$B$4:$C$8,2)</f>
        <v>B</v>
      </c>
      <c r="N249" t="str">
        <f>VLOOKUP(H249,Händleradressen!$B$3:$E$6,4,0)</f>
        <v>München</v>
      </c>
      <c r="O249" s="2">
        <f t="shared" si="11"/>
        <v>1523.9499999999998</v>
      </c>
      <c r="P249" s="2">
        <f t="shared" si="12"/>
        <v>289.55049999999994</v>
      </c>
      <c r="Q249" s="2">
        <f t="shared" si="13"/>
        <v>1813.5004999999996</v>
      </c>
    </row>
    <row r="250" spans="1:17" x14ac:dyDescent="0.25">
      <c r="A250" s="55">
        <v>38</v>
      </c>
      <c r="B250" t="s">
        <v>17</v>
      </c>
      <c r="C250" t="s">
        <v>1</v>
      </c>
      <c r="D250" t="s">
        <v>16</v>
      </c>
      <c r="E250" t="s">
        <v>3</v>
      </c>
      <c r="F250" s="1">
        <v>106</v>
      </c>
      <c r="G250" s="2">
        <v>1</v>
      </c>
      <c r="H250" t="s">
        <v>4</v>
      </c>
      <c r="I250" s="3" t="s">
        <v>11</v>
      </c>
      <c r="J250" s="3"/>
      <c r="K250" s="3">
        <v>7.0000000000000007E-2</v>
      </c>
      <c r="L250">
        <v>4</v>
      </c>
      <c r="M250" s="4" t="str">
        <f>VLOOKUP(K250,Güteklasse!$B$4:$C$8,2)</f>
        <v>A</v>
      </c>
      <c r="N250" t="str">
        <f>VLOOKUP(H250,Händleradressen!$B$3:$E$6,4,0)</f>
        <v>Köln</v>
      </c>
      <c r="O250" s="2">
        <f t="shared" si="11"/>
        <v>106</v>
      </c>
      <c r="P250" s="2">
        <f t="shared" si="12"/>
        <v>20.14</v>
      </c>
      <c r="Q250" s="2">
        <f t="shared" si="13"/>
        <v>126.14</v>
      </c>
    </row>
    <row r="251" spans="1:17" x14ac:dyDescent="0.25">
      <c r="A251" s="55">
        <v>176</v>
      </c>
      <c r="B251" t="s">
        <v>18</v>
      </c>
      <c r="C251" t="s">
        <v>1</v>
      </c>
      <c r="D251" t="s">
        <v>2</v>
      </c>
      <c r="E251" t="s">
        <v>7</v>
      </c>
      <c r="F251" s="1">
        <v>2</v>
      </c>
      <c r="G251" s="2">
        <v>53.86</v>
      </c>
      <c r="H251" t="s">
        <v>12</v>
      </c>
      <c r="I251" s="3" t="s">
        <v>11</v>
      </c>
      <c r="J251" s="3"/>
      <c r="K251" s="3">
        <v>0.31</v>
      </c>
      <c r="L251">
        <v>4</v>
      </c>
      <c r="M251" s="4" t="str">
        <f>VLOOKUP(K251,Güteklasse!$B$4:$C$8,2)</f>
        <v>A</v>
      </c>
      <c r="N251" t="str">
        <f>VLOOKUP(H251,Händleradressen!$B$3:$E$6,4,0)</f>
        <v>Hamburg</v>
      </c>
      <c r="O251" s="2">
        <f t="shared" si="11"/>
        <v>107.72</v>
      </c>
      <c r="P251" s="2">
        <f t="shared" si="12"/>
        <v>20.466799999999999</v>
      </c>
      <c r="Q251" s="2">
        <f t="shared" si="13"/>
        <v>128.18680000000001</v>
      </c>
    </row>
    <row r="252" spans="1:17" x14ac:dyDescent="0.25">
      <c r="A252" s="55">
        <v>247</v>
      </c>
      <c r="B252" t="s">
        <v>18</v>
      </c>
      <c r="C252" t="s">
        <v>9</v>
      </c>
      <c r="D252" t="s">
        <v>13</v>
      </c>
      <c r="E252" t="s">
        <v>7</v>
      </c>
      <c r="F252" s="1">
        <v>29</v>
      </c>
      <c r="G252" s="2">
        <v>49.32</v>
      </c>
      <c r="H252" t="s">
        <v>4</v>
      </c>
      <c r="I252" s="3" t="s">
        <v>11</v>
      </c>
      <c r="J252" s="3" t="s">
        <v>11</v>
      </c>
      <c r="K252" s="3">
        <v>0.4</v>
      </c>
      <c r="L252">
        <v>3</v>
      </c>
      <c r="M252" s="4" t="str">
        <f>VLOOKUP(K252,Güteklasse!$B$4:$C$8,2)</f>
        <v>B</v>
      </c>
      <c r="N252" t="str">
        <f>VLOOKUP(H252,Händleradressen!$B$3:$E$6,4,0)</f>
        <v>Köln</v>
      </c>
      <c r="O252" s="2">
        <f t="shared" si="11"/>
        <v>1430.28</v>
      </c>
      <c r="P252" s="2">
        <f t="shared" si="12"/>
        <v>271.75319999999999</v>
      </c>
      <c r="Q252" s="2">
        <f t="shared" si="13"/>
        <v>1702.0331999999999</v>
      </c>
    </row>
    <row r="253" spans="1:17" x14ac:dyDescent="0.25">
      <c r="A253" s="55">
        <v>248</v>
      </c>
      <c r="B253" t="s">
        <v>18</v>
      </c>
      <c r="C253" t="s">
        <v>9</v>
      </c>
      <c r="D253" t="s">
        <v>13</v>
      </c>
      <c r="E253" t="s">
        <v>7</v>
      </c>
      <c r="F253" s="1">
        <v>36</v>
      </c>
      <c r="G253" s="2">
        <v>47.58</v>
      </c>
      <c r="H253" t="s">
        <v>8</v>
      </c>
      <c r="I253" s="3" t="s">
        <v>11</v>
      </c>
      <c r="J253" s="3"/>
      <c r="K253" s="3">
        <v>0.4</v>
      </c>
      <c r="L253">
        <v>1</v>
      </c>
      <c r="M253" s="4" t="str">
        <f>VLOOKUP(K253,Güteklasse!$B$4:$C$8,2)</f>
        <v>B</v>
      </c>
      <c r="N253" t="str">
        <f>VLOOKUP(H253,Händleradressen!$B$3:$E$6,4,0)</f>
        <v>Düsseldorf</v>
      </c>
      <c r="O253" s="2">
        <f t="shared" si="11"/>
        <v>1712.8799999999999</v>
      </c>
      <c r="P253" s="2">
        <f t="shared" si="12"/>
        <v>325.44720000000001</v>
      </c>
      <c r="Q253" s="2">
        <f t="shared" si="13"/>
        <v>2038.3271999999999</v>
      </c>
    </row>
    <row r="254" spans="1:17" x14ac:dyDescent="0.25">
      <c r="A254" s="55">
        <v>249</v>
      </c>
      <c r="B254" t="s">
        <v>17</v>
      </c>
      <c r="C254" t="s">
        <v>1</v>
      </c>
      <c r="D254" t="s">
        <v>13</v>
      </c>
      <c r="E254" t="s">
        <v>7</v>
      </c>
      <c r="F254" s="1">
        <v>18</v>
      </c>
      <c r="G254" s="2">
        <v>53.76</v>
      </c>
      <c r="H254" t="s">
        <v>12</v>
      </c>
      <c r="I254" s="3" t="s">
        <v>11</v>
      </c>
      <c r="J254" s="3"/>
      <c r="K254" s="3">
        <v>0.4</v>
      </c>
      <c r="L254">
        <v>4</v>
      </c>
      <c r="M254" s="4" t="str">
        <f>VLOOKUP(K254,Güteklasse!$B$4:$C$8,2)</f>
        <v>B</v>
      </c>
      <c r="N254" t="str">
        <f>VLOOKUP(H254,Händleradressen!$B$3:$E$6,4,0)</f>
        <v>Hamburg</v>
      </c>
      <c r="O254" s="2">
        <f t="shared" si="11"/>
        <v>967.68</v>
      </c>
      <c r="P254" s="2">
        <f t="shared" si="12"/>
        <v>183.85919999999999</v>
      </c>
      <c r="Q254" s="2">
        <f t="shared" si="13"/>
        <v>1151.5391999999999</v>
      </c>
    </row>
    <row r="255" spans="1:17" x14ac:dyDescent="0.25">
      <c r="A255" s="55">
        <v>250</v>
      </c>
      <c r="B255" t="s">
        <v>17</v>
      </c>
      <c r="C255" t="s">
        <v>9</v>
      </c>
      <c r="D255" t="s">
        <v>16</v>
      </c>
      <c r="E255" t="s">
        <v>3</v>
      </c>
      <c r="F255" s="1">
        <v>4687</v>
      </c>
      <c r="G255" s="2">
        <v>0.3</v>
      </c>
      <c r="H255" t="s">
        <v>4</v>
      </c>
      <c r="I255" s="3"/>
      <c r="J255" s="3"/>
      <c r="K255" s="3">
        <v>0.4</v>
      </c>
      <c r="L255">
        <v>4</v>
      </c>
      <c r="M255" s="4" t="str">
        <f>VLOOKUP(K255,Güteklasse!$B$4:$C$8,2)</f>
        <v>B</v>
      </c>
      <c r="N255" t="str">
        <f>VLOOKUP(H255,Händleradressen!$B$3:$E$6,4,0)</f>
        <v>Köln</v>
      </c>
      <c r="O255" s="2">
        <f t="shared" si="11"/>
        <v>1406.1</v>
      </c>
      <c r="P255" s="2">
        <f t="shared" si="12"/>
        <v>267.15899999999999</v>
      </c>
      <c r="Q255" s="2">
        <f t="shared" si="13"/>
        <v>1673.259</v>
      </c>
    </row>
    <row r="256" spans="1:17" x14ac:dyDescent="0.25">
      <c r="A256" s="55">
        <v>251</v>
      </c>
      <c r="B256" t="s">
        <v>17</v>
      </c>
      <c r="C256" t="s">
        <v>5</v>
      </c>
      <c r="D256" t="s">
        <v>13</v>
      </c>
      <c r="E256" t="s">
        <v>3</v>
      </c>
      <c r="F256" s="1">
        <v>6227</v>
      </c>
      <c r="G256" s="2">
        <v>0.65</v>
      </c>
      <c r="H256" t="s">
        <v>8</v>
      </c>
      <c r="I256" s="3"/>
      <c r="J256" s="3"/>
      <c r="K256" s="3">
        <v>0.4</v>
      </c>
      <c r="L256">
        <v>3</v>
      </c>
      <c r="M256" s="4" t="str">
        <f>VLOOKUP(K256,Güteklasse!$B$4:$C$8,2)</f>
        <v>B</v>
      </c>
      <c r="N256" t="str">
        <f>VLOOKUP(H256,Händleradressen!$B$3:$E$6,4,0)</f>
        <v>Düsseldorf</v>
      </c>
      <c r="O256" s="2">
        <f t="shared" si="11"/>
        <v>4047.55</v>
      </c>
      <c r="P256" s="2">
        <f t="shared" si="12"/>
        <v>769.03450000000009</v>
      </c>
      <c r="Q256" s="2">
        <f t="shared" si="13"/>
        <v>4816.5844999999999</v>
      </c>
    </row>
    <row r="257" spans="1:17" x14ac:dyDescent="0.25">
      <c r="A257" s="55">
        <v>15</v>
      </c>
      <c r="B257" t="s">
        <v>17</v>
      </c>
      <c r="C257" t="s">
        <v>1</v>
      </c>
      <c r="D257" t="s">
        <v>2</v>
      </c>
      <c r="E257" t="s">
        <v>3</v>
      </c>
      <c r="F257" s="1">
        <v>296</v>
      </c>
      <c r="G257" s="2">
        <v>0.38</v>
      </c>
      <c r="H257" t="s">
        <v>12</v>
      </c>
      <c r="I257" s="3"/>
      <c r="J257" s="3"/>
      <c r="K257" s="3">
        <v>0.03</v>
      </c>
      <c r="L257">
        <v>4</v>
      </c>
      <c r="M257" s="4" t="str">
        <f>VLOOKUP(K257,Güteklasse!$B$4:$C$8,2)</f>
        <v>A</v>
      </c>
      <c r="N257" t="str">
        <f>VLOOKUP(H257,Händleradressen!$B$3:$E$6,4,0)</f>
        <v>Hamburg</v>
      </c>
      <c r="O257" s="2">
        <f t="shared" si="11"/>
        <v>112.48</v>
      </c>
      <c r="P257" s="2">
        <f t="shared" si="12"/>
        <v>21.371200000000002</v>
      </c>
      <c r="Q257" s="2">
        <f t="shared" si="13"/>
        <v>133.85120000000001</v>
      </c>
    </row>
    <row r="258" spans="1:17" x14ac:dyDescent="0.25">
      <c r="A258" s="55">
        <v>253</v>
      </c>
      <c r="B258" t="s">
        <v>0</v>
      </c>
      <c r="C258" t="s">
        <v>9</v>
      </c>
      <c r="D258" t="s">
        <v>10</v>
      </c>
      <c r="E258" t="s">
        <v>3</v>
      </c>
      <c r="F258" s="1">
        <v>4618</v>
      </c>
      <c r="G258" s="2">
        <v>0.55000000000000004</v>
      </c>
      <c r="H258" t="s">
        <v>8</v>
      </c>
      <c r="I258" s="3"/>
      <c r="J258" s="3"/>
      <c r="K258" s="3">
        <v>0.41</v>
      </c>
      <c r="L258">
        <v>4</v>
      </c>
      <c r="M258" s="4" t="str">
        <f>VLOOKUP(K258,Güteklasse!$B$4:$C$8,2)</f>
        <v>B</v>
      </c>
      <c r="N258" t="str">
        <f>VLOOKUP(H258,Händleradressen!$B$3:$E$6,4,0)</f>
        <v>Düsseldorf</v>
      </c>
      <c r="O258" s="2">
        <f t="shared" si="11"/>
        <v>2539.9</v>
      </c>
      <c r="P258" s="2">
        <f t="shared" si="12"/>
        <v>482.58100000000002</v>
      </c>
      <c r="Q258" s="2">
        <f t="shared" si="13"/>
        <v>3022.4810000000002</v>
      </c>
    </row>
    <row r="259" spans="1:17" x14ac:dyDescent="0.25">
      <c r="A259" s="55">
        <v>254</v>
      </c>
      <c r="B259" t="s">
        <v>0</v>
      </c>
      <c r="C259" t="s">
        <v>5</v>
      </c>
      <c r="D259" t="s">
        <v>2</v>
      </c>
      <c r="E259" t="s">
        <v>7</v>
      </c>
      <c r="F259" s="1">
        <v>268</v>
      </c>
      <c r="G259" s="2">
        <v>45.81</v>
      </c>
      <c r="H259" t="s">
        <v>4</v>
      </c>
      <c r="I259" s="3" t="s">
        <v>11</v>
      </c>
      <c r="J259" s="3" t="s">
        <v>11</v>
      </c>
      <c r="K259" s="3">
        <v>0.41</v>
      </c>
      <c r="L259">
        <v>4</v>
      </c>
      <c r="M259" s="4" t="str">
        <f>VLOOKUP(K259,Güteklasse!$B$4:$C$8,2)</f>
        <v>B</v>
      </c>
      <c r="N259" t="str">
        <f>VLOOKUP(H259,Händleradressen!$B$3:$E$6,4,0)</f>
        <v>Köln</v>
      </c>
      <c r="O259" s="2">
        <f t="shared" si="11"/>
        <v>12277.08</v>
      </c>
      <c r="P259" s="2">
        <f t="shared" si="12"/>
        <v>2332.6451999999999</v>
      </c>
      <c r="Q259" s="2">
        <f t="shared" si="13"/>
        <v>14609.725200000001</v>
      </c>
    </row>
    <row r="260" spans="1:17" x14ac:dyDescent="0.25">
      <c r="A260" s="55">
        <v>255</v>
      </c>
      <c r="B260" t="s">
        <v>0</v>
      </c>
      <c r="C260" t="s">
        <v>9</v>
      </c>
      <c r="D260" t="s">
        <v>6</v>
      </c>
      <c r="E260" t="s">
        <v>7</v>
      </c>
      <c r="F260" s="1">
        <v>245</v>
      </c>
      <c r="G260" s="2">
        <v>53.65</v>
      </c>
      <c r="H260" t="s">
        <v>14</v>
      </c>
      <c r="I260" s="3"/>
      <c r="J260" s="3" t="s">
        <v>11</v>
      </c>
      <c r="K260" s="3">
        <v>0.41</v>
      </c>
      <c r="L260">
        <v>1</v>
      </c>
      <c r="M260" s="4" t="str">
        <f>VLOOKUP(K260,Güteklasse!$B$4:$C$8,2)</f>
        <v>B</v>
      </c>
      <c r="N260" t="str">
        <f>VLOOKUP(H260,Händleradressen!$B$3:$E$6,4,0)</f>
        <v>München</v>
      </c>
      <c r="O260" s="2">
        <f t="shared" si="11"/>
        <v>13144.25</v>
      </c>
      <c r="P260" s="2">
        <f t="shared" si="12"/>
        <v>2497.4075000000003</v>
      </c>
      <c r="Q260" s="2">
        <f t="shared" si="13"/>
        <v>15641.657500000001</v>
      </c>
    </row>
    <row r="261" spans="1:17" x14ac:dyDescent="0.25">
      <c r="A261" s="55">
        <v>256</v>
      </c>
      <c r="B261" t="s">
        <v>0</v>
      </c>
      <c r="C261" t="s">
        <v>9</v>
      </c>
      <c r="D261" t="s">
        <v>13</v>
      </c>
      <c r="E261" t="s">
        <v>7</v>
      </c>
      <c r="F261" s="1">
        <v>345</v>
      </c>
      <c r="G261" s="2">
        <v>48.64</v>
      </c>
      <c r="H261" t="s">
        <v>4</v>
      </c>
      <c r="I261" s="3" t="s">
        <v>11</v>
      </c>
      <c r="J261" s="3"/>
      <c r="K261" s="3">
        <v>0.41</v>
      </c>
      <c r="L261">
        <v>4</v>
      </c>
      <c r="M261" s="4" t="str">
        <f>VLOOKUP(K261,Güteklasse!$B$4:$C$8,2)</f>
        <v>B</v>
      </c>
      <c r="N261" t="str">
        <f>VLOOKUP(H261,Händleradressen!$B$3:$E$6,4,0)</f>
        <v>Köln</v>
      </c>
      <c r="O261" s="2">
        <f t="shared" si="11"/>
        <v>16780.8</v>
      </c>
      <c r="P261" s="2">
        <f t="shared" si="12"/>
        <v>3188.3519999999999</v>
      </c>
      <c r="Q261" s="2">
        <f t="shared" si="13"/>
        <v>19969.151999999998</v>
      </c>
    </row>
    <row r="262" spans="1:17" x14ac:dyDescent="0.25">
      <c r="A262" s="55">
        <v>486</v>
      </c>
      <c r="B262" t="s">
        <v>17</v>
      </c>
      <c r="C262" t="s">
        <v>15</v>
      </c>
      <c r="D262" t="s">
        <v>13</v>
      </c>
      <c r="E262" t="s">
        <v>3</v>
      </c>
      <c r="F262" s="1">
        <v>235</v>
      </c>
      <c r="G262" s="2">
        <v>0.48</v>
      </c>
      <c r="H262" t="s">
        <v>8</v>
      </c>
      <c r="I262" s="3" t="s">
        <v>11</v>
      </c>
      <c r="J262" s="3"/>
      <c r="K262" s="3">
        <v>0.83</v>
      </c>
      <c r="L262">
        <v>2</v>
      </c>
      <c r="M262" s="4" t="str">
        <f>VLOOKUP(K262,Güteklasse!$B$4:$C$8,2)</f>
        <v>D</v>
      </c>
      <c r="N262" t="str">
        <f>VLOOKUP(H262,Händleradressen!$B$3:$E$6,4,0)</f>
        <v>Düsseldorf</v>
      </c>
      <c r="O262" s="2">
        <f t="shared" ref="O262:O325" si="14">F262*G262</f>
        <v>112.8</v>
      </c>
      <c r="P262" s="2">
        <f t="shared" si="12"/>
        <v>21.431999999999999</v>
      </c>
      <c r="Q262" s="2">
        <f t="shared" si="13"/>
        <v>134.232</v>
      </c>
    </row>
    <row r="263" spans="1:17" x14ac:dyDescent="0.25">
      <c r="A263" s="55">
        <v>258</v>
      </c>
      <c r="B263" t="s">
        <v>17</v>
      </c>
      <c r="C263" t="s">
        <v>5</v>
      </c>
      <c r="D263" t="s">
        <v>2</v>
      </c>
      <c r="E263" t="s">
        <v>7</v>
      </c>
      <c r="F263" s="1">
        <v>35</v>
      </c>
      <c r="G263" s="2">
        <v>46.79</v>
      </c>
      <c r="H263" t="s">
        <v>14</v>
      </c>
      <c r="I263" s="3" t="s">
        <v>11</v>
      </c>
      <c r="J263" s="3" t="s">
        <v>11</v>
      </c>
      <c r="K263" s="3">
        <v>0.41</v>
      </c>
      <c r="L263">
        <v>3</v>
      </c>
      <c r="M263" s="4" t="str">
        <f>VLOOKUP(K263,Güteklasse!$B$4:$C$8,2)</f>
        <v>B</v>
      </c>
      <c r="N263" t="str">
        <f>VLOOKUP(H263,Händleradressen!$B$3:$E$6,4,0)</f>
        <v>München</v>
      </c>
      <c r="O263" s="2">
        <f t="shared" si="14"/>
        <v>1637.6499999999999</v>
      </c>
      <c r="P263" s="2">
        <f t="shared" ref="P263:P326" si="15">O263*$O$1</f>
        <v>311.15349999999995</v>
      </c>
      <c r="Q263" s="2">
        <f t="shared" ref="Q263:Q326" si="16">O263+P263</f>
        <v>1948.8034999999998</v>
      </c>
    </row>
    <row r="264" spans="1:17" x14ac:dyDescent="0.25">
      <c r="A264" s="55">
        <v>259</v>
      </c>
      <c r="B264" t="s">
        <v>0</v>
      </c>
      <c r="C264" t="s">
        <v>9</v>
      </c>
      <c r="D264" t="s">
        <v>10</v>
      </c>
      <c r="E264" t="s">
        <v>3</v>
      </c>
      <c r="F264" s="1">
        <v>784</v>
      </c>
      <c r="G264" s="2">
        <v>0.95</v>
      </c>
      <c r="H264" t="s">
        <v>4</v>
      </c>
      <c r="I264" s="3"/>
      <c r="J264" s="3"/>
      <c r="K264" s="3">
        <v>0.42</v>
      </c>
      <c r="L264">
        <v>1</v>
      </c>
      <c r="M264" s="4" t="str">
        <f>VLOOKUP(K264,Güteklasse!$B$4:$C$8,2)</f>
        <v>B</v>
      </c>
      <c r="N264" t="str">
        <f>VLOOKUP(H264,Händleradressen!$B$3:$E$6,4,0)</f>
        <v>Köln</v>
      </c>
      <c r="O264" s="2">
        <f t="shared" si="14"/>
        <v>744.8</v>
      </c>
      <c r="P264" s="2">
        <f t="shared" si="15"/>
        <v>141.512</v>
      </c>
      <c r="Q264" s="2">
        <f t="shared" si="16"/>
        <v>886.3119999999999</v>
      </c>
    </row>
    <row r="265" spans="1:17" x14ac:dyDescent="0.25">
      <c r="A265" s="55">
        <v>260</v>
      </c>
      <c r="B265" t="s">
        <v>0</v>
      </c>
      <c r="C265" t="s">
        <v>9</v>
      </c>
      <c r="D265" t="s">
        <v>13</v>
      </c>
      <c r="E265" t="s">
        <v>7</v>
      </c>
      <c r="F265" s="1">
        <v>44</v>
      </c>
      <c r="G265" s="2">
        <v>51.47</v>
      </c>
      <c r="H265" t="s">
        <v>8</v>
      </c>
      <c r="I265" s="3" t="s">
        <v>11</v>
      </c>
      <c r="J265" s="3" t="s">
        <v>11</v>
      </c>
      <c r="K265" s="3">
        <v>0.42</v>
      </c>
      <c r="L265">
        <v>5</v>
      </c>
      <c r="M265" s="4" t="str">
        <f>VLOOKUP(K265,Güteklasse!$B$4:$C$8,2)</f>
        <v>B</v>
      </c>
      <c r="N265" t="str">
        <f>VLOOKUP(H265,Händleradressen!$B$3:$E$6,4,0)</f>
        <v>Düsseldorf</v>
      </c>
      <c r="O265" s="2">
        <f t="shared" si="14"/>
        <v>2264.6799999999998</v>
      </c>
      <c r="P265" s="2">
        <f t="shared" si="15"/>
        <v>430.28919999999999</v>
      </c>
      <c r="Q265" s="2">
        <f t="shared" si="16"/>
        <v>2694.9692</v>
      </c>
    </row>
    <row r="266" spans="1:17" x14ac:dyDescent="0.25">
      <c r="A266" s="55">
        <v>349</v>
      </c>
      <c r="B266" t="s">
        <v>17</v>
      </c>
      <c r="C266" t="s">
        <v>5</v>
      </c>
      <c r="D266" t="s">
        <v>10</v>
      </c>
      <c r="E266" t="s">
        <v>3</v>
      </c>
      <c r="F266" s="1">
        <v>945</v>
      </c>
      <c r="G266" s="2">
        <v>0.12</v>
      </c>
      <c r="H266" t="s">
        <v>12</v>
      </c>
      <c r="I266" s="3"/>
      <c r="J266" s="3"/>
      <c r="K266" s="3">
        <v>0.57999999999999996</v>
      </c>
      <c r="L266">
        <v>4</v>
      </c>
      <c r="M266" s="4" t="str">
        <f>VLOOKUP(K266,Güteklasse!$B$4:$C$8,2)</f>
        <v>D</v>
      </c>
      <c r="N266" t="str">
        <f>VLOOKUP(H266,Händleradressen!$B$3:$E$6,4,0)</f>
        <v>Hamburg</v>
      </c>
      <c r="O266" s="2">
        <f t="shared" si="14"/>
        <v>113.39999999999999</v>
      </c>
      <c r="P266" s="2">
        <f t="shared" si="15"/>
        <v>21.545999999999999</v>
      </c>
      <c r="Q266" s="2">
        <f t="shared" si="16"/>
        <v>134.946</v>
      </c>
    </row>
    <row r="267" spans="1:17" x14ac:dyDescent="0.25">
      <c r="A267" s="55">
        <v>262</v>
      </c>
      <c r="B267" t="s">
        <v>18</v>
      </c>
      <c r="C267" t="s">
        <v>15</v>
      </c>
      <c r="D267" t="s">
        <v>2</v>
      </c>
      <c r="E267" t="s">
        <v>7</v>
      </c>
      <c r="F267" s="1">
        <v>33</v>
      </c>
      <c r="G267" s="2">
        <v>54</v>
      </c>
      <c r="H267" t="s">
        <v>12</v>
      </c>
      <c r="I267" s="3" t="s">
        <v>11</v>
      </c>
      <c r="J267" s="3"/>
      <c r="K267" s="3">
        <v>0.42</v>
      </c>
      <c r="L267">
        <v>3</v>
      </c>
      <c r="M267" s="4" t="str">
        <f>VLOOKUP(K267,Güteklasse!$B$4:$C$8,2)</f>
        <v>B</v>
      </c>
      <c r="N267" t="str">
        <f>VLOOKUP(H267,Händleradressen!$B$3:$E$6,4,0)</f>
        <v>Hamburg</v>
      </c>
      <c r="O267" s="2">
        <f t="shared" si="14"/>
        <v>1782</v>
      </c>
      <c r="P267" s="2">
        <f t="shared" si="15"/>
        <v>338.58</v>
      </c>
      <c r="Q267" s="2">
        <f t="shared" si="16"/>
        <v>2120.58</v>
      </c>
    </row>
    <row r="268" spans="1:17" x14ac:dyDescent="0.25">
      <c r="A268" s="55">
        <v>273</v>
      </c>
      <c r="B268" t="s">
        <v>0</v>
      </c>
      <c r="C268" t="s">
        <v>9</v>
      </c>
      <c r="D268" t="s">
        <v>10</v>
      </c>
      <c r="E268" t="s">
        <v>3</v>
      </c>
      <c r="F268" s="1">
        <v>345</v>
      </c>
      <c r="G268" s="2">
        <v>0.33</v>
      </c>
      <c r="H268" t="s">
        <v>8</v>
      </c>
      <c r="I268" s="3" t="s">
        <v>11</v>
      </c>
      <c r="J268" s="3"/>
      <c r="K268" s="3">
        <v>0.44</v>
      </c>
      <c r="L268">
        <v>1</v>
      </c>
      <c r="M268" s="4" t="str">
        <f>VLOOKUP(K268,Güteklasse!$B$4:$C$8,2)</f>
        <v>B</v>
      </c>
      <c r="N268" t="str">
        <f>VLOOKUP(H268,Händleradressen!$B$3:$E$6,4,0)</f>
        <v>Düsseldorf</v>
      </c>
      <c r="O268" s="2">
        <f t="shared" si="14"/>
        <v>113.85000000000001</v>
      </c>
      <c r="P268" s="2">
        <f t="shared" si="15"/>
        <v>21.631500000000003</v>
      </c>
      <c r="Q268" s="2">
        <f t="shared" si="16"/>
        <v>135.48150000000001</v>
      </c>
    </row>
    <row r="269" spans="1:17" x14ac:dyDescent="0.25">
      <c r="A269" s="55">
        <v>264</v>
      </c>
      <c r="B269" t="s">
        <v>0</v>
      </c>
      <c r="C269" t="s">
        <v>15</v>
      </c>
      <c r="D269" t="s">
        <v>16</v>
      </c>
      <c r="E269" t="s">
        <v>3</v>
      </c>
      <c r="F269" s="1">
        <v>1321</v>
      </c>
      <c r="G269" s="2">
        <v>0.7</v>
      </c>
      <c r="H269" t="s">
        <v>14</v>
      </c>
      <c r="I269" s="3"/>
      <c r="J269" s="3"/>
      <c r="K269" s="3">
        <v>0.43</v>
      </c>
      <c r="L269">
        <v>1</v>
      </c>
      <c r="M269" s="4" t="str">
        <f>VLOOKUP(K269,Güteklasse!$B$4:$C$8,2)</f>
        <v>B</v>
      </c>
      <c r="N269" t="str">
        <f>VLOOKUP(H269,Händleradressen!$B$3:$E$6,4,0)</f>
        <v>München</v>
      </c>
      <c r="O269" s="2">
        <f t="shared" si="14"/>
        <v>924.69999999999993</v>
      </c>
      <c r="P269" s="2">
        <f t="shared" si="15"/>
        <v>175.69299999999998</v>
      </c>
      <c r="Q269" s="2">
        <f t="shared" si="16"/>
        <v>1100.393</v>
      </c>
    </row>
    <row r="270" spans="1:17" x14ac:dyDescent="0.25">
      <c r="A270" s="55">
        <v>265</v>
      </c>
      <c r="B270" t="s">
        <v>0</v>
      </c>
      <c r="C270" t="s">
        <v>5</v>
      </c>
      <c r="D270" t="s">
        <v>2</v>
      </c>
      <c r="E270" t="s">
        <v>3</v>
      </c>
      <c r="F270" s="1">
        <v>4089</v>
      </c>
      <c r="G270" s="2">
        <v>0.92</v>
      </c>
      <c r="H270" t="s">
        <v>12</v>
      </c>
      <c r="I270" s="3"/>
      <c r="J270" s="3"/>
      <c r="K270" s="3">
        <v>0.43</v>
      </c>
      <c r="L270">
        <v>4</v>
      </c>
      <c r="M270" s="4" t="str">
        <f>VLOOKUP(K270,Güteklasse!$B$4:$C$8,2)</f>
        <v>B</v>
      </c>
      <c r="N270" t="str">
        <f>VLOOKUP(H270,Händleradressen!$B$3:$E$6,4,0)</f>
        <v>Hamburg</v>
      </c>
      <c r="O270" s="2">
        <f t="shared" si="14"/>
        <v>3761.88</v>
      </c>
      <c r="P270" s="2">
        <f t="shared" si="15"/>
        <v>714.75720000000001</v>
      </c>
      <c r="Q270" s="2">
        <f t="shared" si="16"/>
        <v>4476.6372000000001</v>
      </c>
    </row>
    <row r="271" spans="1:17" x14ac:dyDescent="0.25">
      <c r="A271" s="55">
        <v>266</v>
      </c>
      <c r="B271" t="s">
        <v>0</v>
      </c>
      <c r="C271" t="s">
        <v>15</v>
      </c>
      <c r="D271" t="s">
        <v>2</v>
      </c>
      <c r="E271" t="s">
        <v>7</v>
      </c>
      <c r="F271" s="1">
        <v>543</v>
      </c>
      <c r="G271" s="2">
        <v>50.38</v>
      </c>
      <c r="H271" t="s">
        <v>14</v>
      </c>
      <c r="I271" s="3" t="s">
        <v>11</v>
      </c>
      <c r="J271" s="3"/>
      <c r="K271" s="3">
        <v>0.43</v>
      </c>
      <c r="L271">
        <v>2</v>
      </c>
      <c r="M271" s="4" t="str">
        <f>VLOOKUP(K271,Güteklasse!$B$4:$C$8,2)</f>
        <v>B</v>
      </c>
      <c r="N271" t="str">
        <f>VLOOKUP(H271,Händleradressen!$B$3:$E$6,4,0)</f>
        <v>München</v>
      </c>
      <c r="O271" s="2">
        <f t="shared" si="14"/>
        <v>27356.34</v>
      </c>
      <c r="P271" s="2">
        <f t="shared" si="15"/>
        <v>5197.7046</v>
      </c>
      <c r="Q271" s="2">
        <f t="shared" si="16"/>
        <v>32554.044600000001</v>
      </c>
    </row>
    <row r="272" spans="1:17" x14ac:dyDescent="0.25">
      <c r="A272" s="55">
        <v>267</v>
      </c>
      <c r="B272" t="s">
        <v>0</v>
      </c>
      <c r="C272" t="s">
        <v>9</v>
      </c>
      <c r="D272" t="s">
        <v>2</v>
      </c>
      <c r="E272" t="s">
        <v>7</v>
      </c>
      <c r="F272" s="1">
        <v>677</v>
      </c>
      <c r="G272" s="2">
        <v>53.27</v>
      </c>
      <c r="H272" t="s">
        <v>12</v>
      </c>
      <c r="I272" s="3"/>
      <c r="J272" s="3" t="s">
        <v>11</v>
      </c>
      <c r="K272" s="3">
        <v>0.43</v>
      </c>
      <c r="L272">
        <v>4</v>
      </c>
      <c r="M272" s="4" t="str">
        <f>VLOOKUP(K272,Güteklasse!$B$4:$C$8,2)</f>
        <v>B</v>
      </c>
      <c r="N272" t="str">
        <f>VLOOKUP(H272,Händleradressen!$B$3:$E$6,4,0)</f>
        <v>Hamburg</v>
      </c>
      <c r="O272" s="2">
        <f t="shared" si="14"/>
        <v>36063.79</v>
      </c>
      <c r="P272" s="2">
        <f t="shared" si="15"/>
        <v>6852.1201000000001</v>
      </c>
      <c r="Q272" s="2">
        <f t="shared" si="16"/>
        <v>42915.910100000001</v>
      </c>
    </row>
    <row r="273" spans="1:17" x14ac:dyDescent="0.25">
      <c r="A273" s="55">
        <v>268</v>
      </c>
      <c r="B273" t="s">
        <v>0</v>
      </c>
      <c r="C273" t="s">
        <v>5</v>
      </c>
      <c r="D273" t="s">
        <v>13</v>
      </c>
      <c r="E273" t="s">
        <v>7</v>
      </c>
      <c r="F273" s="1">
        <v>849</v>
      </c>
      <c r="G273" s="2">
        <v>50.83</v>
      </c>
      <c r="H273" t="s">
        <v>14</v>
      </c>
      <c r="I273" s="3" t="s">
        <v>11</v>
      </c>
      <c r="J273" s="3"/>
      <c r="K273" s="3">
        <v>0.43</v>
      </c>
      <c r="L273">
        <v>2</v>
      </c>
      <c r="M273" s="4" t="str">
        <f>VLOOKUP(K273,Güteklasse!$B$4:$C$8,2)</f>
        <v>B</v>
      </c>
      <c r="N273" t="str">
        <f>VLOOKUP(H273,Händleradressen!$B$3:$E$6,4,0)</f>
        <v>München</v>
      </c>
      <c r="O273" s="2">
        <f t="shared" si="14"/>
        <v>43154.67</v>
      </c>
      <c r="P273" s="2">
        <f t="shared" si="15"/>
        <v>8199.3873000000003</v>
      </c>
      <c r="Q273" s="2">
        <f t="shared" si="16"/>
        <v>51354.0573</v>
      </c>
    </row>
    <row r="274" spans="1:17" x14ac:dyDescent="0.25">
      <c r="A274" s="55">
        <v>269</v>
      </c>
      <c r="B274" t="s">
        <v>0</v>
      </c>
      <c r="C274" t="s">
        <v>5</v>
      </c>
      <c r="D274" t="s">
        <v>13</v>
      </c>
      <c r="E274" t="s">
        <v>7</v>
      </c>
      <c r="F274" s="1">
        <v>6525</v>
      </c>
      <c r="G274" s="2">
        <v>47.27</v>
      </c>
      <c r="H274" t="s">
        <v>8</v>
      </c>
      <c r="I274" s="3" t="s">
        <v>11</v>
      </c>
      <c r="J274" s="3"/>
      <c r="K274" s="3">
        <v>0.43</v>
      </c>
      <c r="L274">
        <v>3</v>
      </c>
      <c r="M274" s="4" t="str">
        <f>VLOOKUP(K274,Güteklasse!$B$4:$C$8,2)</f>
        <v>B</v>
      </c>
      <c r="N274" t="str">
        <f>VLOOKUP(H274,Händleradressen!$B$3:$E$6,4,0)</f>
        <v>Düsseldorf</v>
      </c>
      <c r="O274" s="2">
        <f t="shared" si="14"/>
        <v>308436.75</v>
      </c>
      <c r="P274" s="2">
        <f t="shared" si="15"/>
        <v>58602.982499999998</v>
      </c>
      <c r="Q274" s="2">
        <f t="shared" si="16"/>
        <v>367039.73249999998</v>
      </c>
    </row>
    <row r="275" spans="1:17" x14ac:dyDescent="0.25">
      <c r="A275" s="55">
        <v>411</v>
      </c>
      <c r="B275" t="s">
        <v>18</v>
      </c>
      <c r="C275" t="s">
        <v>9</v>
      </c>
      <c r="D275" t="s">
        <v>19</v>
      </c>
      <c r="E275" t="s">
        <v>3</v>
      </c>
      <c r="F275" s="1">
        <v>548</v>
      </c>
      <c r="G275" s="2">
        <v>0.21</v>
      </c>
      <c r="H275" t="s">
        <v>8</v>
      </c>
      <c r="I275" s="3"/>
      <c r="J275" s="3"/>
      <c r="K275" s="3">
        <v>0.68</v>
      </c>
      <c r="L275">
        <v>4</v>
      </c>
      <c r="M275" s="4" t="str">
        <f>VLOOKUP(K275,Güteklasse!$B$4:$C$8,2)</f>
        <v>D</v>
      </c>
      <c r="N275" t="str">
        <f>VLOOKUP(H275,Händleradressen!$B$3:$E$6,4,0)</f>
        <v>Düsseldorf</v>
      </c>
      <c r="O275" s="2">
        <f t="shared" si="14"/>
        <v>115.08</v>
      </c>
      <c r="P275" s="2">
        <f t="shared" si="15"/>
        <v>21.865200000000002</v>
      </c>
      <c r="Q275" s="2">
        <f t="shared" si="16"/>
        <v>136.9452</v>
      </c>
    </row>
    <row r="276" spans="1:17" x14ac:dyDescent="0.25">
      <c r="A276" s="55">
        <v>122</v>
      </c>
      <c r="B276" t="s">
        <v>17</v>
      </c>
      <c r="C276" t="s">
        <v>9</v>
      </c>
      <c r="D276" t="s">
        <v>13</v>
      </c>
      <c r="E276" t="s">
        <v>3</v>
      </c>
      <c r="F276" s="1">
        <v>123</v>
      </c>
      <c r="G276" s="2">
        <v>0.95</v>
      </c>
      <c r="H276" t="s">
        <v>4</v>
      </c>
      <c r="I276" s="3" t="s">
        <v>11</v>
      </c>
      <c r="J276" s="3"/>
      <c r="K276" s="3">
        <v>0.21</v>
      </c>
      <c r="L276">
        <v>3</v>
      </c>
      <c r="M276" s="4" t="str">
        <f>VLOOKUP(K276,Güteklasse!$B$4:$C$8,2)</f>
        <v>A</v>
      </c>
      <c r="N276" t="str">
        <f>VLOOKUP(H276,Händleradressen!$B$3:$E$6,4,0)</f>
        <v>Köln</v>
      </c>
      <c r="O276" s="2">
        <f t="shared" si="14"/>
        <v>116.85</v>
      </c>
      <c r="P276" s="2">
        <f t="shared" si="15"/>
        <v>22.201499999999999</v>
      </c>
      <c r="Q276" s="2">
        <f t="shared" si="16"/>
        <v>139.0515</v>
      </c>
    </row>
    <row r="277" spans="1:17" x14ac:dyDescent="0.25">
      <c r="A277" s="55">
        <v>272</v>
      </c>
      <c r="B277" t="s">
        <v>0</v>
      </c>
      <c r="C277" t="s">
        <v>5</v>
      </c>
      <c r="D277" t="s">
        <v>10</v>
      </c>
      <c r="E277" t="s">
        <v>7</v>
      </c>
      <c r="F277" s="1">
        <v>789</v>
      </c>
      <c r="G277" s="2">
        <v>54.14</v>
      </c>
      <c r="H277" t="s">
        <v>4</v>
      </c>
      <c r="I277" s="3" t="s">
        <v>11</v>
      </c>
      <c r="J277" s="3" t="s">
        <v>11</v>
      </c>
      <c r="K277" s="3">
        <v>0.44</v>
      </c>
      <c r="L277">
        <v>2</v>
      </c>
      <c r="M277" s="4" t="str">
        <f>VLOOKUP(K277,Güteklasse!$B$4:$C$8,2)</f>
        <v>B</v>
      </c>
      <c r="N277" t="str">
        <f>VLOOKUP(H277,Händleradressen!$B$3:$E$6,4,0)</f>
        <v>Köln</v>
      </c>
      <c r="O277" s="2">
        <f t="shared" si="14"/>
        <v>42716.46</v>
      </c>
      <c r="P277" s="2">
        <f t="shared" si="15"/>
        <v>8116.1274000000003</v>
      </c>
      <c r="Q277" s="2">
        <f t="shared" si="16"/>
        <v>50832.587399999997</v>
      </c>
    </row>
    <row r="278" spans="1:17" x14ac:dyDescent="0.25">
      <c r="A278" s="55">
        <v>78</v>
      </c>
      <c r="B278" t="s">
        <v>18</v>
      </c>
      <c r="C278" t="s">
        <v>9</v>
      </c>
      <c r="D278" t="s">
        <v>19</v>
      </c>
      <c r="E278" t="s">
        <v>3</v>
      </c>
      <c r="F278" s="1">
        <v>733</v>
      </c>
      <c r="G278" s="2">
        <v>0.16</v>
      </c>
      <c r="H278" t="s">
        <v>12</v>
      </c>
      <c r="I278" s="3" t="s">
        <v>11</v>
      </c>
      <c r="J278" s="3"/>
      <c r="K278" s="3">
        <v>0.14000000000000001</v>
      </c>
      <c r="L278">
        <v>1</v>
      </c>
      <c r="M278" s="4" t="str">
        <f>VLOOKUP(K278,Güteklasse!$B$4:$C$8,2)</f>
        <v>A</v>
      </c>
      <c r="N278" t="str">
        <f>VLOOKUP(H278,Händleradressen!$B$3:$E$6,4,0)</f>
        <v>Hamburg</v>
      </c>
      <c r="O278" s="2">
        <f t="shared" si="14"/>
        <v>117.28</v>
      </c>
      <c r="P278" s="2">
        <f t="shared" si="15"/>
        <v>22.283200000000001</v>
      </c>
      <c r="Q278" s="2">
        <f t="shared" si="16"/>
        <v>139.56319999999999</v>
      </c>
    </row>
    <row r="279" spans="1:17" x14ac:dyDescent="0.25">
      <c r="A279" s="55">
        <v>274</v>
      </c>
      <c r="B279" t="s">
        <v>0</v>
      </c>
      <c r="C279" t="s">
        <v>9</v>
      </c>
      <c r="D279" t="s">
        <v>10</v>
      </c>
      <c r="E279" t="s">
        <v>3</v>
      </c>
      <c r="F279" s="1">
        <v>8428</v>
      </c>
      <c r="G279" s="2">
        <v>0.27</v>
      </c>
      <c r="H279" t="s">
        <v>4</v>
      </c>
      <c r="I279" s="3" t="s">
        <v>11</v>
      </c>
      <c r="J279" s="3"/>
      <c r="K279" s="3">
        <v>0.44</v>
      </c>
      <c r="L279">
        <v>4</v>
      </c>
      <c r="M279" s="4" t="str">
        <f>VLOOKUP(K279,Güteklasse!$B$4:$C$8,2)</f>
        <v>B</v>
      </c>
      <c r="N279" t="str">
        <f>VLOOKUP(H279,Händleradressen!$B$3:$E$6,4,0)</f>
        <v>Köln</v>
      </c>
      <c r="O279" s="2">
        <f t="shared" si="14"/>
        <v>2275.56</v>
      </c>
      <c r="P279" s="2">
        <f t="shared" si="15"/>
        <v>432.35640000000001</v>
      </c>
      <c r="Q279" s="2">
        <f t="shared" si="16"/>
        <v>2707.9164000000001</v>
      </c>
    </row>
    <row r="280" spans="1:17" x14ac:dyDescent="0.25">
      <c r="A280" s="55">
        <v>275</v>
      </c>
      <c r="B280" t="s">
        <v>0</v>
      </c>
      <c r="C280" t="s">
        <v>5</v>
      </c>
      <c r="D280" t="s">
        <v>13</v>
      </c>
      <c r="E280" t="s">
        <v>3</v>
      </c>
      <c r="F280" s="1">
        <v>8524</v>
      </c>
      <c r="G280" s="2">
        <v>0.75</v>
      </c>
      <c r="H280" t="s">
        <v>8</v>
      </c>
      <c r="I280" s="3"/>
      <c r="J280" s="3"/>
      <c r="K280" s="3">
        <v>0.44</v>
      </c>
      <c r="L280">
        <v>2</v>
      </c>
      <c r="M280" s="4" t="str">
        <f>VLOOKUP(K280,Güteklasse!$B$4:$C$8,2)</f>
        <v>B</v>
      </c>
      <c r="N280" t="str">
        <f>VLOOKUP(H280,Händleradressen!$B$3:$E$6,4,0)</f>
        <v>Düsseldorf</v>
      </c>
      <c r="O280" s="2">
        <f t="shared" si="14"/>
        <v>6393</v>
      </c>
      <c r="P280" s="2">
        <f t="shared" si="15"/>
        <v>1214.67</v>
      </c>
      <c r="Q280" s="2">
        <f t="shared" si="16"/>
        <v>7607.67</v>
      </c>
    </row>
    <row r="281" spans="1:17" x14ac:dyDescent="0.25">
      <c r="A281" s="55">
        <v>314</v>
      </c>
      <c r="B281" t="s">
        <v>18</v>
      </c>
      <c r="C281" t="s">
        <v>15</v>
      </c>
      <c r="D281" t="s">
        <v>13</v>
      </c>
      <c r="E281" t="s">
        <v>3</v>
      </c>
      <c r="F281" s="1">
        <v>282</v>
      </c>
      <c r="G281" s="2">
        <v>0.42</v>
      </c>
      <c r="H281" t="s">
        <v>14</v>
      </c>
      <c r="I281" s="3" t="s">
        <v>11</v>
      </c>
      <c r="J281" s="3"/>
      <c r="K281" s="3">
        <v>0.52</v>
      </c>
      <c r="L281">
        <v>1</v>
      </c>
      <c r="M281" s="4" t="str">
        <f>VLOOKUP(K281,Güteklasse!$B$4:$C$8,2)</f>
        <v>C</v>
      </c>
      <c r="N281" t="str">
        <f>VLOOKUP(H281,Händleradressen!$B$3:$E$6,4,0)</f>
        <v>München</v>
      </c>
      <c r="O281" s="2">
        <f t="shared" si="14"/>
        <v>118.44</v>
      </c>
      <c r="P281" s="2">
        <f t="shared" si="15"/>
        <v>22.503599999999999</v>
      </c>
      <c r="Q281" s="2">
        <f t="shared" si="16"/>
        <v>140.9436</v>
      </c>
    </row>
    <row r="282" spans="1:17" x14ac:dyDescent="0.25">
      <c r="A282" s="55">
        <v>200</v>
      </c>
      <c r="B282" t="s">
        <v>17</v>
      </c>
      <c r="C282" t="s">
        <v>15</v>
      </c>
      <c r="D282" t="s">
        <v>13</v>
      </c>
      <c r="E282" t="s">
        <v>3</v>
      </c>
      <c r="F282" s="1">
        <v>444</v>
      </c>
      <c r="G282" s="2">
        <v>0.27</v>
      </c>
      <c r="H282" t="s">
        <v>8</v>
      </c>
      <c r="I282" s="3"/>
      <c r="J282" s="3"/>
      <c r="K282" s="3">
        <v>0.34</v>
      </c>
      <c r="L282">
        <v>3</v>
      </c>
      <c r="M282" s="4" t="str">
        <f>VLOOKUP(K282,Güteklasse!$B$4:$C$8,2)</f>
        <v>B</v>
      </c>
      <c r="N282" t="str">
        <f>VLOOKUP(H282,Händleradressen!$B$3:$E$6,4,0)</f>
        <v>Düsseldorf</v>
      </c>
      <c r="O282" s="2">
        <f t="shared" si="14"/>
        <v>119.88000000000001</v>
      </c>
      <c r="P282" s="2">
        <f t="shared" si="15"/>
        <v>22.777200000000001</v>
      </c>
      <c r="Q282" s="2">
        <f t="shared" si="16"/>
        <v>142.65720000000002</v>
      </c>
    </row>
    <row r="283" spans="1:17" x14ac:dyDescent="0.25">
      <c r="A283" s="55">
        <v>278</v>
      </c>
      <c r="B283" t="s">
        <v>17</v>
      </c>
      <c r="C283" t="s">
        <v>9</v>
      </c>
      <c r="D283" t="s">
        <v>2</v>
      </c>
      <c r="E283" t="s">
        <v>7</v>
      </c>
      <c r="F283" s="1">
        <v>33</v>
      </c>
      <c r="G283" s="2">
        <v>49.41</v>
      </c>
      <c r="H283" t="s">
        <v>12</v>
      </c>
      <c r="I283" s="3" t="s">
        <v>11</v>
      </c>
      <c r="J283" s="3"/>
      <c r="K283" s="3">
        <v>0.44</v>
      </c>
      <c r="L283">
        <v>3</v>
      </c>
      <c r="M283" s="4" t="str">
        <f>VLOOKUP(K283,Güteklasse!$B$4:$C$8,2)</f>
        <v>B</v>
      </c>
      <c r="N283" t="str">
        <f>VLOOKUP(H283,Händleradressen!$B$3:$E$6,4,0)</f>
        <v>Hamburg</v>
      </c>
      <c r="O283" s="2">
        <f t="shared" si="14"/>
        <v>1630.53</v>
      </c>
      <c r="P283" s="2">
        <f t="shared" si="15"/>
        <v>309.80070000000001</v>
      </c>
      <c r="Q283" s="2">
        <f t="shared" si="16"/>
        <v>1940.3307</v>
      </c>
    </row>
    <row r="284" spans="1:17" x14ac:dyDescent="0.25">
      <c r="A284" s="55">
        <v>279</v>
      </c>
      <c r="B284" t="s">
        <v>17</v>
      </c>
      <c r="C284" t="s">
        <v>15</v>
      </c>
      <c r="D284" t="s">
        <v>10</v>
      </c>
      <c r="E284" t="s">
        <v>7</v>
      </c>
      <c r="F284" s="1">
        <v>46</v>
      </c>
      <c r="G284" s="2">
        <v>48.31</v>
      </c>
      <c r="H284" t="s">
        <v>12</v>
      </c>
      <c r="I284" s="3"/>
      <c r="J284" s="3" t="s">
        <v>11</v>
      </c>
      <c r="K284" s="3">
        <v>0.44</v>
      </c>
      <c r="L284">
        <v>5</v>
      </c>
      <c r="M284" s="4" t="str">
        <f>VLOOKUP(K284,Güteklasse!$B$4:$C$8,2)</f>
        <v>B</v>
      </c>
      <c r="N284" t="str">
        <f>VLOOKUP(H284,Händleradressen!$B$3:$E$6,4,0)</f>
        <v>Hamburg</v>
      </c>
      <c r="O284" s="2">
        <f t="shared" si="14"/>
        <v>2222.2600000000002</v>
      </c>
      <c r="P284" s="2">
        <f t="shared" si="15"/>
        <v>422.22940000000006</v>
      </c>
      <c r="Q284" s="2">
        <f t="shared" si="16"/>
        <v>2644.4894000000004</v>
      </c>
    </row>
    <row r="285" spans="1:17" x14ac:dyDescent="0.25">
      <c r="A285" s="55">
        <v>280</v>
      </c>
      <c r="B285" t="s">
        <v>0</v>
      </c>
      <c r="C285" t="s">
        <v>9</v>
      </c>
      <c r="D285" t="s">
        <v>6</v>
      </c>
      <c r="E285" t="s">
        <v>3</v>
      </c>
      <c r="F285" s="1">
        <v>3128</v>
      </c>
      <c r="G285" s="2">
        <v>0.4</v>
      </c>
      <c r="H285" t="s">
        <v>8</v>
      </c>
      <c r="I285" s="3" t="s">
        <v>11</v>
      </c>
      <c r="J285" s="3"/>
      <c r="K285" s="3">
        <v>0.45</v>
      </c>
      <c r="L285">
        <v>2</v>
      </c>
      <c r="M285" s="4" t="str">
        <f>VLOOKUP(K285,Güteklasse!$B$4:$C$8,2)</f>
        <v>B</v>
      </c>
      <c r="N285" t="str">
        <f>VLOOKUP(H285,Händleradressen!$B$3:$E$6,4,0)</f>
        <v>Düsseldorf</v>
      </c>
      <c r="O285" s="2">
        <f t="shared" si="14"/>
        <v>1251.2</v>
      </c>
      <c r="P285" s="2">
        <f t="shared" si="15"/>
        <v>237.72800000000001</v>
      </c>
      <c r="Q285" s="2">
        <f t="shared" si="16"/>
        <v>1488.9280000000001</v>
      </c>
    </row>
    <row r="286" spans="1:17" x14ac:dyDescent="0.25">
      <c r="A286" s="55">
        <v>281</v>
      </c>
      <c r="B286" t="s">
        <v>18</v>
      </c>
      <c r="C286" t="s">
        <v>15</v>
      </c>
      <c r="D286" t="s">
        <v>16</v>
      </c>
      <c r="E286" t="s">
        <v>7</v>
      </c>
      <c r="F286" s="1">
        <v>21</v>
      </c>
      <c r="G286" s="2">
        <v>50.1</v>
      </c>
      <c r="H286" t="s">
        <v>8</v>
      </c>
      <c r="I286" s="3" t="s">
        <v>11</v>
      </c>
      <c r="J286" s="3" t="s">
        <v>11</v>
      </c>
      <c r="K286" s="3">
        <v>0.45</v>
      </c>
      <c r="L286">
        <v>2</v>
      </c>
      <c r="M286" s="4" t="str">
        <f>VLOOKUP(K286,Güteklasse!$B$4:$C$8,2)</f>
        <v>B</v>
      </c>
      <c r="N286" t="str">
        <f>VLOOKUP(H286,Händleradressen!$B$3:$E$6,4,0)</f>
        <v>Düsseldorf</v>
      </c>
      <c r="O286" s="2">
        <f t="shared" si="14"/>
        <v>1052.1000000000001</v>
      </c>
      <c r="P286" s="2">
        <f t="shared" si="15"/>
        <v>199.89900000000003</v>
      </c>
      <c r="Q286" s="2">
        <f t="shared" si="16"/>
        <v>1251.9990000000003</v>
      </c>
    </row>
    <row r="287" spans="1:17" x14ac:dyDescent="0.25">
      <c r="A287" s="55">
        <v>282</v>
      </c>
      <c r="B287" t="s">
        <v>18</v>
      </c>
      <c r="C287" t="s">
        <v>5</v>
      </c>
      <c r="D287" t="s">
        <v>10</v>
      </c>
      <c r="E287" t="s">
        <v>7</v>
      </c>
      <c r="F287" s="1">
        <v>35</v>
      </c>
      <c r="G287" s="2">
        <v>46.1</v>
      </c>
      <c r="H287" t="s">
        <v>8</v>
      </c>
      <c r="I287" s="3" t="s">
        <v>11</v>
      </c>
      <c r="J287" s="3" t="s">
        <v>11</v>
      </c>
      <c r="K287" s="3">
        <v>0.45</v>
      </c>
      <c r="L287">
        <v>2</v>
      </c>
      <c r="M287" s="4" t="str">
        <f>VLOOKUP(K287,Güteklasse!$B$4:$C$8,2)</f>
        <v>B</v>
      </c>
      <c r="N287" t="str">
        <f>VLOOKUP(H287,Händleradressen!$B$3:$E$6,4,0)</f>
        <v>Düsseldorf</v>
      </c>
      <c r="O287" s="2">
        <f t="shared" si="14"/>
        <v>1613.5</v>
      </c>
      <c r="P287" s="2">
        <f t="shared" si="15"/>
        <v>306.565</v>
      </c>
      <c r="Q287" s="2">
        <f t="shared" si="16"/>
        <v>1920.0650000000001</v>
      </c>
    </row>
    <row r="288" spans="1:17" x14ac:dyDescent="0.25">
      <c r="A288" s="55">
        <v>283</v>
      </c>
      <c r="B288" t="s">
        <v>0</v>
      </c>
      <c r="C288" t="s">
        <v>9</v>
      </c>
      <c r="D288" t="s">
        <v>13</v>
      </c>
      <c r="E288" t="s">
        <v>7</v>
      </c>
      <c r="F288" s="1">
        <v>6989</v>
      </c>
      <c r="G288" s="2">
        <v>45.16</v>
      </c>
      <c r="H288" t="s">
        <v>4</v>
      </c>
      <c r="I288" s="3" t="s">
        <v>11</v>
      </c>
      <c r="J288" s="3" t="s">
        <v>11</v>
      </c>
      <c r="K288" s="3">
        <v>0.46</v>
      </c>
      <c r="L288">
        <v>2</v>
      </c>
      <c r="M288" s="4" t="str">
        <f>VLOOKUP(K288,Güteklasse!$B$4:$C$8,2)</f>
        <v>C</v>
      </c>
      <c r="N288" t="str">
        <f>VLOOKUP(H288,Händleradressen!$B$3:$E$6,4,0)</f>
        <v>Köln</v>
      </c>
      <c r="O288" s="2">
        <f t="shared" si="14"/>
        <v>315623.24</v>
      </c>
      <c r="P288" s="2">
        <f t="shared" si="15"/>
        <v>59968.4156</v>
      </c>
      <c r="Q288" s="2">
        <f t="shared" si="16"/>
        <v>375591.6556</v>
      </c>
    </row>
    <row r="289" spans="1:17" x14ac:dyDescent="0.25">
      <c r="A289" s="55">
        <v>284</v>
      </c>
      <c r="B289" t="s">
        <v>18</v>
      </c>
      <c r="C289" t="s">
        <v>9</v>
      </c>
      <c r="D289" t="s">
        <v>19</v>
      </c>
      <c r="E289" t="s">
        <v>7</v>
      </c>
      <c r="F289" s="1">
        <v>21</v>
      </c>
      <c r="G289" s="2">
        <v>51.17</v>
      </c>
      <c r="H289" t="s">
        <v>12</v>
      </c>
      <c r="I289" s="3" t="s">
        <v>11</v>
      </c>
      <c r="J289" s="3" t="s">
        <v>11</v>
      </c>
      <c r="K289" s="3">
        <v>0.46</v>
      </c>
      <c r="L289">
        <v>4</v>
      </c>
      <c r="M289" s="4" t="str">
        <f>VLOOKUP(K289,Güteklasse!$B$4:$C$8,2)</f>
        <v>C</v>
      </c>
      <c r="N289" t="str">
        <f>VLOOKUP(H289,Händleradressen!$B$3:$E$6,4,0)</f>
        <v>Hamburg</v>
      </c>
      <c r="O289" s="2">
        <f t="shared" si="14"/>
        <v>1074.57</v>
      </c>
      <c r="P289" s="2">
        <f t="shared" si="15"/>
        <v>204.16829999999999</v>
      </c>
      <c r="Q289" s="2">
        <f t="shared" si="16"/>
        <v>1278.7383</v>
      </c>
    </row>
    <row r="290" spans="1:17" x14ac:dyDescent="0.25">
      <c r="A290" s="55">
        <v>237</v>
      </c>
      <c r="B290" t="s">
        <v>18</v>
      </c>
      <c r="C290" t="s">
        <v>5</v>
      </c>
      <c r="D290" t="s">
        <v>13</v>
      </c>
      <c r="E290" t="s">
        <v>3</v>
      </c>
      <c r="F290" s="1">
        <v>206</v>
      </c>
      <c r="G290" s="2">
        <v>0.6</v>
      </c>
      <c r="H290" t="s">
        <v>14</v>
      </c>
      <c r="I290" s="3" t="s">
        <v>11</v>
      </c>
      <c r="J290" s="3"/>
      <c r="K290" s="3">
        <v>0.39</v>
      </c>
      <c r="L290">
        <v>4</v>
      </c>
      <c r="M290" s="4" t="str">
        <f>VLOOKUP(K290,Güteklasse!$B$4:$C$8,2)</f>
        <v>B</v>
      </c>
      <c r="N290" t="str">
        <f>VLOOKUP(H290,Händleradressen!$B$3:$E$6,4,0)</f>
        <v>München</v>
      </c>
      <c r="O290" s="2">
        <f t="shared" si="14"/>
        <v>123.6</v>
      </c>
      <c r="P290" s="2">
        <f t="shared" si="15"/>
        <v>23.483999999999998</v>
      </c>
      <c r="Q290" s="2">
        <f t="shared" si="16"/>
        <v>147.084</v>
      </c>
    </row>
    <row r="291" spans="1:17" x14ac:dyDescent="0.25">
      <c r="A291" s="55">
        <v>286</v>
      </c>
      <c r="B291" t="s">
        <v>0</v>
      </c>
      <c r="C291" t="s">
        <v>1</v>
      </c>
      <c r="D291" t="s">
        <v>10</v>
      </c>
      <c r="E291" t="s">
        <v>7</v>
      </c>
      <c r="F291" s="1">
        <v>345</v>
      </c>
      <c r="G291" s="2">
        <v>50.43</v>
      </c>
      <c r="H291" t="s">
        <v>4</v>
      </c>
      <c r="I291" s="3" t="s">
        <v>11</v>
      </c>
      <c r="J291" s="3" t="s">
        <v>11</v>
      </c>
      <c r="K291" s="3">
        <v>0.47</v>
      </c>
      <c r="L291">
        <v>1</v>
      </c>
      <c r="M291" s="4" t="str">
        <f>VLOOKUP(K291,Güteklasse!$B$4:$C$8,2)</f>
        <v>C</v>
      </c>
      <c r="N291" t="str">
        <f>VLOOKUP(H291,Händleradressen!$B$3:$E$6,4,0)</f>
        <v>Köln</v>
      </c>
      <c r="O291" s="2">
        <f t="shared" si="14"/>
        <v>17398.349999999999</v>
      </c>
      <c r="P291" s="2">
        <f t="shared" si="15"/>
        <v>3305.6864999999998</v>
      </c>
      <c r="Q291" s="2">
        <f t="shared" si="16"/>
        <v>20704.036499999998</v>
      </c>
    </row>
    <row r="292" spans="1:17" x14ac:dyDescent="0.25">
      <c r="A292" s="55">
        <v>465</v>
      </c>
      <c r="B292" t="s">
        <v>0</v>
      </c>
      <c r="C292" t="s">
        <v>15</v>
      </c>
      <c r="D292" t="s">
        <v>2</v>
      </c>
      <c r="E292" t="s">
        <v>3</v>
      </c>
      <c r="F292" s="1">
        <v>212</v>
      </c>
      <c r="G292" s="2">
        <v>0.6</v>
      </c>
      <c r="H292" t="s">
        <v>4</v>
      </c>
      <c r="I292" s="3" t="s">
        <v>11</v>
      </c>
      <c r="J292" s="3"/>
      <c r="K292" s="3">
        <v>0.78</v>
      </c>
      <c r="L292">
        <v>3</v>
      </c>
      <c r="M292" s="4" t="str">
        <f>VLOOKUP(K292,Güteklasse!$B$4:$C$8,2)</f>
        <v>D</v>
      </c>
      <c r="N292" t="str">
        <f>VLOOKUP(H292,Händleradressen!$B$3:$E$6,4,0)</f>
        <v>Köln</v>
      </c>
      <c r="O292" s="2">
        <f t="shared" si="14"/>
        <v>127.19999999999999</v>
      </c>
      <c r="P292" s="2">
        <f t="shared" si="15"/>
        <v>24.167999999999999</v>
      </c>
      <c r="Q292" s="2">
        <f t="shared" si="16"/>
        <v>151.36799999999999</v>
      </c>
    </row>
    <row r="293" spans="1:17" x14ac:dyDescent="0.25">
      <c r="A293" s="55">
        <v>519</v>
      </c>
      <c r="B293" t="s">
        <v>17</v>
      </c>
      <c r="C293" t="s">
        <v>9</v>
      </c>
      <c r="D293" t="s">
        <v>2</v>
      </c>
      <c r="E293" t="s">
        <v>3</v>
      </c>
      <c r="F293" s="1">
        <v>162</v>
      </c>
      <c r="G293" s="2">
        <v>0.81</v>
      </c>
      <c r="H293" t="s">
        <v>8</v>
      </c>
      <c r="I293" s="3" t="s">
        <v>11</v>
      </c>
      <c r="J293" s="3"/>
      <c r="K293" s="3">
        <v>0.88</v>
      </c>
      <c r="L293">
        <v>2</v>
      </c>
      <c r="M293" s="4" t="str">
        <f>VLOOKUP(K293,Güteklasse!$B$4:$C$8,2)</f>
        <v>D</v>
      </c>
      <c r="N293" t="str">
        <f>VLOOKUP(H293,Händleradressen!$B$3:$E$6,4,0)</f>
        <v>Düsseldorf</v>
      </c>
      <c r="O293" s="2">
        <f t="shared" si="14"/>
        <v>131.22</v>
      </c>
      <c r="P293" s="2">
        <f t="shared" si="15"/>
        <v>24.931799999999999</v>
      </c>
      <c r="Q293" s="2">
        <f t="shared" si="16"/>
        <v>156.15180000000001</v>
      </c>
    </row>
    <row r="294" spans="1:17" x14ac:dyDescent="0.25">
      <c r="A294" s="55">
        <v>289</v>
      </c>
      <c r="B294" t="s">
        <v>0</v>
      </c>
      <c r="C294" t="s">
        <v>5</v>
      </c>
      <c r="D294" t="s">
        <v>6</v>
      </c>
      <c r="E294" t="s">
        <v>3</v>
      </c>
      <c r="F294" s="1">
        <v>4535</v>
      </c>
      <c r="G294" s="2">
        <v>0.3</v>
      </c>
      <c r="H294" t="s">
        <v>8</v>
      </c>
      <c r="I294" s="3" t="s">
        <v>11</v>
      </c>
      <c r="J294" s="3"/>
      <c r="K294" s="3">
        <v>0.48</v>
      </c>
      <c r="L294">
        <v>3</v>
      </c>
      <c r="M294" s="4" t="str">
        <f>VLOOKUP(K294,Güteklasse!$B$4:$C$8,2)</f>
        <v>C</v>
      </c>
      <c r="N294" t="str">
        <f>VLOOKUP(H294,Händleradressen!$B$3:$E$6,4,0)</f>
        <v>Düsseldorf</v>
      </c>
      <c r="O294" s="2">
        <f t="shared" si="14"/>
        <v>1360.5</v>
      </c>
      <c r="P294" s="2">
        <f t="shared" si="15"/>
        <v>258.495</v>
      </c>
      <c r="Q294" s="2">
        <f t="shared" si="16"/>
        <v>1618.9949999999999</v>
      </c>
    </row>
    <row r="295" spans="1:17" x14ac:dyDescent="0.25">
      <c r="A295" s="55">
        <v>290</v>
      </c>
      <c r="B295" t="s">
        <v>0</v>
      </c>
      <c r="C295" t="s">
        <v>5</v>
      </c>
      <c r="D295" t="s">
        <v>6</v>
      </c>
      <c r="E295" t="s">
        <v>3</v>
      </c>
      <c r="F295" s="1">
        <v>2122</v>
      </c>
      <c r="G295" s="2">
        <v>0.83</v>
      </c>
      <c r="H295" t="s">
        <v>14</v>
      </c>
      <c r="I295" s="3"/>
      <c r="J295" s="3"/>
      <c r="K295" s="3">
        <v>0.48</v>
      </c>
      <c r="L295">
        <v>1</v>
      </c>
      <c r="M295" s="4" t="str">
        <f>VLOOKUP(K295,Güteklasse!$B$4:$C$8,2)</f>
        <v>C</v>
      </c>
      <c r="N295" t="str">
        <f>VLOOKUP(H295,Händleradressen!$B$3:$E$6,4,0)</f>
        <v>München</v>
      </c>
      <c r="O295" s="2">
        <f t="shared" si="14"/>
        <v>1761.26</v>
      </c>
      <c r="P295" s="2">
        <f t="shared" si="15"/>
        <v>334.63940000000002</v>
      </c>
      <c r="Q295" s="2">
        <f t="shared" si="16"/>
        <v>2095.8994000000002</v>
      </c>
    </row>
    <row r="296" spans="1:17" x14ac:dyDescent="0.25">
      <c r="A296" s="55">
        <v>291</v>
      </c>
      <c r="B296" t="s">
        <v>0</v>
      </c>
      <c r="C296" t="s">
        <v>15</v>
      </c>
      <c r="D296" t="s">
        <v>13</v>
      </c>
      <c r="E296" t="s">
        <v>3</v>
      </c>
      <c r="F296" s="1">
        <v>4534</v>
      </c>
      <c r="G296" s="2">
        <v>0.4</v>
      </c>
      <c r="H296" t="s">
        <v>8</v>
      </c>
      <c r="I296" s="3" t="s">
        <v>11</v>
      </c>
      <c r="J296" s="3"/>
      <c r="K296" s="3">
        <v>0.48</v>
      </c>
      <c r="L296">
        <v>4</v>
      </c>
      <c r="M296" s="4" t="str">
        <f>VLOOKUP(K296,Güteklasse!$B$4:$C$8,2)</f>
        <v>C</v>
      </c>
      <c r="N296" t="str">
        <f>VLOOKUP(H296,Händleradressen!$B$3:$E$6,4,0)</f>
        <v>Düsseldorf</v>
      </c>
      <c r="O296" s="2">
        <f t="shared" si="14"/>
        <v>1813.6000000000001</v>
      </c>
      <c r="P296" s="2">
        <f t="shared" si="15"/>
        <v>344.584</v>
      </c>
      <c r="Q296" s="2">
        <f t="shared" si="16"/>
        <v>2158.1840000000002</v>
      </c>
    </row>
    <row r="297" spans="1:17" x14ac:dyDescent="0.25">
      <c r="A297" s="55">
        <v>169</v>
      </c>
      <c r="B297" t="s">
        <v>0</v>
      </c>
      <c r="C297" t="s">
        <v>15</v>
      </c>
      <c r="D297" t="s">
        <v>2</v>
      </c>
      <c r="E297" t="s">
        <v>3</v>
      </c>
      <c r="F297" s="1">
        <v>4537</v>
      </c>
      <c r="G297" s="2">
        <v>0.03</v>
      </c>
      <c r="H297" t="s">
        <v>4</v>
      </c>
      <c r="I297" s="3" t="s">
        <v>11</v>
      </c>
      <c r="J297" s="3"/>
      <c r="K297" s="3">
        <v>0.28999999999999998</v>
      </c>
      <c r="L297">
        <v>4</v>
      </c>
      <c r="M297" s="4" t="str">
        <f>VLOOKUP(K297,Güteklasse!$B$4:$C$8,2)</f>
        <v>A</v>
      </c>
      <c r="N297" t="str">
        <f>VLOOKUP(H297,Händleradressen!$B$3:$E$6,4,0)</f>
        <v>Köln</v>
      </c>
      <c r="O297" s="2">
        <f t="shared" si="14"/>
        <v>136.10999999999999</v>
      </c>
      <c r="P297" s="2">
        <f t="shared" si="15"/>
        <v>25.860899999999997</v>
      </c>
      <c r="Q297" s="2">
        <f t="shared" si="16"/>
        <v>161.97089999999997</v>
      </c>
    </row>
    <row r="298" spans="1:17" x14ac:dyDescent="0.25">
      <c r="A298" s="55">
        <v>293</v>
      </c>
      <c r="B298" t="s">
        <v>18</v>
      </c>
      <c r="C298" t="s">
        <v>9</v>
      </c>
      <c r="D298" t="s">
        <v>10</v>
      </c>
      <c r="E298" t="s">
        <v>3</v>
      </c>
      <c r="F298" s="1">
        <v>825</v>
      </c>
      <c r="G298" s="2">
        <v>0.72</v>
      </c>
      <c r="H298" t="s">
        <v>8</v>
      </c>
      <c r="I298" s="3"/>
      <c r="J298" s="3"/>
      <c r="K298" s="3">
        <v>0.48</v>
      </c>
      <c r="L298">
        <v>4</v>
      </c>
      <c r="M298" s="4" t="str">
        <f>VLOOKUP(K298,Güteklasse!$B$4:$C$8,2)</f>
        <v>C</v>
      </c>
      <c r="N298" t="str">
        <f>VLOOKUP(H298,Händleradressen!$B$3:$E$6,4,0)</f>
        <v>Düsseldorf</v>
      </c>
      <c r="O298" s="2">
        <f t="shared" si="14"/>
        <v>594</v>
      </c>
      <c r="P298" s="2">
        <f t="shared" si="15"/>
        <v>112.86</v>
      </c>
      <c r="Q298" s="2">
        <f t="shared" si="16"/>
        <v>706.86</v>
      </c>
    </row>
    <row r="299" spans="1:17" x14ac:dyDescent="0.25">
      <c r="A299" s="55">
        <v>294</v>
      </c>
      <c r="B299" t="s">
        <v>17</v>
      </c>
      <c r="C299" t="s">
        <v>5</v>
      </c>
      <c r="D299" t="s">
        <v>13</v>
      </c>
      <c r="E299" t="s">
        <v>7</v>
      </c>
      <c r="F299" s="1">
        <v>27</v>
      </c>
      <c r="G299" s="2">
        <v>45.81</v>
      </c>
      <c r="H299" t="s">
        <v>4</v>
      </c>
      <c r="I299" s="3" t="s">
        <v>11</v>
      </c>
      <c r="J299" s="3"/>
      <c r="K299" s="3">
        <v>0.48</v>
      </c>
      <c r="L299">
        <v>4</v>
      </c>
      <c r="M299" s="4" t="str">
        <f>VLOOKUP(K299,Güteklasse!$B$4:$C$8,2)</f>
        <v>C</v>
      </c>
      <c r="N299" t="str">
        <f>VLOOKUP(H299,Händleradressen!$B$3:$E$6,4,0)</f>
        <v>Köln</v>
      </c>
      <c r="O299" s="2">
        <f t="shared" si="14"/>
        <v>1236.8700000000001</v>
      </c>
      <c r="P299" s="2">
        <f t="shared" si="15"/>
        <v>235.00530000000003</v>
      </c>
      <c r="Q299" s="2">
        <f t="shared" si="16"/>
        <v>1471.8753000000002</v>
      </c>
    </row>
    <row r="300" spans="1:17" x14ac:dyDescent="0.25">
      <c r="A300" s="55">
        <v>295</v>
      </c>
      <c r="B300" t="s">
        <v>0</v>
      </c>
      <c r="C300" t="s">
        <v>15</v>
      </c>
      <c r="D300" t="s">
        <v>2</v>
      </c>
      <c r="E300" t="s">
        <v>7</v>
      </c>
      <c r="F300" s="1">
        <v>245</v>
      </c>
      <c r="G300" s="2">
        <v>47.55</v>
      </c>
      <c r="H300" t="s">
        <v>8</v>
      </c>
      <c r="I300" s="3" t="s">
        <v>11</v>
      </c>
      <c r="J300" s="3" t="s">
        <v>11</v>
      </c>
      <c r="K300" s="3">
        <v>0.49</v>
      </c>
      <c r="L300">
        <v>4</v>
      </c>
      <c r="M300" s="4" t="str">
        <f>VLOOKUP(K300,Güteklasse!$B$4:$C$8,2)</f>
        <v>C</v>
      </c>
      <c r="N300" t="str">
        <f>VLOOKUP(H300,Händleradressen!$B$3:$E$6,4,0)</f>
        <v>Düsseldorf</v>
      </c>
      <c r="O300" s="2">
        <f t="shared" si="14"/>
        <v>11649.75</v>
      </c>
      <c r="P300" s="2">
        <f t="shared" si="15"/>
        <v>2213.4524999999999</v>
      </c>
      <c r="Q300" s="2">
        <f t="shared" si="16"/>
        <v>13863.202499999999</v>
      </c>
    </row>
    <row r="301" spans="1:17" x14ac:dyDescent="0.25">
      <c r="A301" s="55">
        <v>296</v>
      </c>
      <c r="B301" t="s">
        <v>0</v>
      </c>
      <c r="C301" t="s">
        <v>15</v>
      </c>
      <c r="D301" t="s">
        <v>13</v>
      </c>
      <c r="E301" t="s">
        <v>7</v>
      </c>
      <c r="F301" s="1">
        <v>344</v>
      </c>
      <c r="G301" s="2">
        <v>46.49</v>
      </c>
      <c r="H301" t="s">
        <v>12</v>
      </c>
      <c r="I301" s="3" t="s">
        <v>11</v>
      </c>
      <c r="J301" s="3"/>
      <c r="K301" s="3">
        <v>0.49</v>
      </c>
      <c r="L301">
        <v>3</v>
      </c>
      <c r="M301" s="4" t="str">
        <f>VLOOKUP(K301,Güteklasse!$B$4:$C$8,2)</f>
        <v>C</v>
      </c>
      <c r="N301" t="str">
        <f>VLOOKUP(H301,Händleradressen!$B$3:$E$6,4,0)</f>
        <v>Hamburg</v>
      </c>
      <c r="O301" s="2">
        <f t="shared" si="14"/>
        <v>15992.560000000001</v>
      </c>
      <c r="P301" s="2">
        <f t="shared" si="15"/>
        <v>3038.5864000000001</v>
      </c>
      <c r="Q301" s="2">
        <f t="shared" si="16"/>
        <v>19031.146400000001</v>
      </c>
    </row>
    <row r="302" spans="1:17" x14ac:dyDescent="0.25">
      <c r="A302" s="55">
        <v>6</v>
      </c>
      <c r="B302" t="s">
        <v>17</v>
      </c>
      <c r="C302" t="s">
        <v>1</v>
      </c>
      <c r="D302" t="s">
        <v>10</v>
      </c>
      <c r="E302" t="s">
        <v>3</v>
      </c>
      <c r="F302" s="1">
        <v>228</v>
      </c>
      <c r="G302" s="2">
        <v>0.62</v>
      </c>
      <c r="H302" t="s">
        <v>12</v>
      </c>
      <c r="I302" s="3"/>
      <c r="J302" s="3"/>
      <c r="K302" s="3">
        <v>0.01</v>
      </c>
      <c r="L302">
        <v>1</v>
      </c>
      <c r="M302" s="4" t="str">
        <f>VLOOKUP(K302,Güteklasse!$B$4:$C$8,2)</f>
        <v>A</v>
      </c>
      <c r="N302" t="str">
        <f>VLOOKUP(H302,Händleradressen!$B$3:$E$6,4,0)</f>
        <v>Hamburg</v>
      </c>
      <c r="O302" s="2">
        <f t="shared" si="14"/>
        <v>141.35999999999999</v>
      </c>
      <c r="P302" s="2">
        <f t="shared" si="15"/>
        <v>26.858399999999996</v>
      </c>
      <c r="Q302" s="2">
        <f t="shared" si="16"/>
        <v>168.21839999999997</v>
      </c>
    </row>
    <row r="303" spans="1:17" x14ac:dyDescent="0.25">
      <c r="A303" s="55">
        <v>298</v>
      </c>
      <c r="B303" t="s">
        <v>18</v>
      </c>
      <c r="C303" t="s">
        <v>9</v>
      </c>
      <c r="D303" t="s">
        <v>6</v>
      </c>
      <c r="E303" t="s">
        <v>7</v>
      </c>
      <c r="F303" s="1">
        <v>33</v>
      </c>
      <c r="G303" s="2">
        <v>46.53</v>
      </c>
      <c r="H303" t="s">
        <v>4</v>
      </c>
      <c r="I303" s="3" t="s">
        <v>11</v>
      </c>
      <c r="J303" s="3" t="s">
        <v>11</v>
      </c>
      <c r="K303" s="3">
        <v>0.49</v>
      </c>
      <c r="L303">
        <v>2</v>
      </c>
      <c r="M303" s="4" t="str">
        <f>VLOOKUP(K303,Güteklasse!$B$4:$C$8,2)</f>
        <v>C</v>
      </c>
      <c r="N303" t="str">
        <f>VLOOKUP(H303,Händleradressen!$B$3:$E$6,4,0)</f>
        <v>Köln</v>
      </c>
      <c r="O303" s="2">
        <f t="shared" si="14"/>
        <v>1535.49</v>
      </c>
      <c r="P303" s="2">
        <f t="shared" si="15"/>
        <v>291.74310000000003</v>
      </c>
      <c r="Q303" s="2">
        <f t="shared" si="16"/>
        <v>1827.2330999999999</v>
      </c>
    </row>
    <row r="304" spans="1:17" x14ac:dyDescent="0.25">
      <c r="A304" s="55">
        <v>299</v>
      </c>
      <c r="B304" t="s">
        <v>18</v>
      </c>
      <c r="C304" t="s">
        <v>1</v>
      </c>
      <c r="D304" t="s">
        <v>10</v>
      </c>
      <c r="E304" t="s">
        <v>7</v>
      </c>
      <c r="F304" s="1">
        <v>31</v>
      </c>
      <c r="G304" s="2">
        <v>53.54</v>
      </c>
      <c r="H304" t="s">
        <v>4</v>
      </c>
      <c r="I304" s="3" t="s">
        <v>11</v>
      </c>
      <c r="J304" s="3"/>
      <c r="K304" s="3">
        <v>0.49</v>
      </c>
      <c r="L304">
        <v>4</v>
      </c>
      <c r="M304" s="4" t="str">
        <f>VLOOKUP(K304,Güteklasse!$B$4:$C$8,2)</f>
        <v>C</v>
      </c>
      <c r="N304" t="str">
        <f>VLOOKUP(H304,Händleradressen!$B$3:$E$6,4,0)</f>
        <v>Köln</v>
      </c>
      <c r="O304" s="2">
        <f t="shared" si="14"/>
        <v>1659.74</v>
      </c>
      <c r="P304" s="2">
        <f t="shared" si="15"/>
        <v>315.35059999999999</v>
      </c>
      <c r="Q304" s="2">
        <f t="shared" si="16"/>
        <v>1975.0906</v>
      </c>
    </row>
    <row r="305" spans="1:17" x14ac:dyDescent="0.25">
      <c r="A305" s="55">
        <v>300</v>
      </c>
      <c r="B305" t="s">
        <v>17</v>
      </c>
      <c r="C305" t="s">
        <v>15</v>
      </c>
      <c r="D305" t="s">
        <v>6</v>
      </c>
      <c r="E305" t="s">
        <v>3</v>
      </c>
      <c r="F305" s="1">
        <v>959</v>
      </c>
      <c r="G305" s="2">
        <v>0.54</v>
      </c>
      <c r="H305" t="s">
        <v>8</v>
      </c>
      <c r="I305" s="3"/>
      <c r="J305" s="3"/>
      <c r="K305" s="3">
        <v>0.49</v>
      </c>
      <c r="L305">
        <v>5</v>
      </c>
      <c r="M305" s="4" t="str">
        <f>VLOOKUP(K305,Güteklasse!$B$4:$C$8,2)</f>
        <v>C</v>
      </c>
      <c r="N305" t="str">
        <f>VLOOKUP(H305,Händleradressen!$B$3:$E$6,4,0)</f>
        <v>Düsseldorf</v>
      </c>
      <c r="O305" s="2">
        <f t="shared" si="14"/>
        <v>517.86</v>
      </c>
      <c r="P305" s="2">
        <f t="shared" si="15"/>
        <v>98.3934</v>
      </c>
      <c r="Q305" s="2">
        <f t="shared" si="16"/>
        <v>616.25340000000006</v>
      </c>
    </row>
    <row r="306" spans="1:17" x14ac:dyDescent="0.25">
      <c r="A306" s="55">
        <v>301</v>
      </c>
      <c r="B306" t="s">
        <v>17</v>
      </c>
      <c r="C306" t="s">
        <v>5</v>
      </c>
      <c r="D306" t="s">
        <v>13</v>
      </c>
      <c r="E306" t="s">
        <v>7</v>
      </c>
      <c r="F306" s="1">
        <v>16</v>
      </c>
      <c r="G306" s="2">
        <v>52.99</v>
      </c>
      <c r="H306" t="s">
        <v>12</v>
      </c>
      <c r="I306" s="3" t="s">
        <v>11</v>
      </c>
      <c r="J306" s="3" t="s">
        <v>11</v>
      </c>
      <c r="K306" s="3">
        <v>0.49</v>
      </c>
      <c r="L306">
        <v>4</v>
      </c>
      <c r="M306" s="4" t="str">
        <f>VLOOKUP(K306,Güteklasse!$B$4:$C$8,2)</f>
        <v>C</v>
      </c>
      <c r="N306" t="str">
        <f>VLOOKUP(H306,Händleradressen!$B$3:$E$6,4,0)</f>
        <v>Hamburg</v>
      </c>
      <c r="O306" s="2">
        <f t="shared" si="14"/>
        <v>847.84</v>
      </c>
      <c r="P306" s="2">
        <f t="shared" si="15"/>
        <v>161.08960000000002</v>
      </c>
      <c r="Q306" s="2">
        <f t="shared" si="16"/>
        <v>1008.9296000000001</v>
      </c>
    </row>
    <row r="307" spans="1:17" x14ac:dyDescent="0.25">
      <c r="A307" s="55">
        <v>302</v>
      </c>
      <c r="B307" t="s">
        <v>17</v>
      </c>
      <c r="C307" t="s">
        <v>1</v>
      </c>
      <c r="D307" t="s">
        <v>150</v>
      </c>
      <c r="E307" t="s">
        <v>7</v>
      </c>
      <c r="F307" s="1">
        <v>5249</v>
      </c>
      <c r="G307" s="2">
        <v>52.67</v>
      </c>
      <c r="H307" t="s">
        <v>4</v>
      </c>
      <c r="I307" s="3" t="s">
        <v>11</v>
      </c>
      <c r="J307" s="3"/>
      <c r="K307" s="3">
        <v>0.49</v>
      </c>
      <c r="L307">
        <v>3</v>
      </c>
      <c r="M307" s="4" t="str">
        <f>VLOOKUP(K307,Güteklasse!$B$4:$C$8,2)</f>
        <v>C</v>
      </c>
      <c r="N307" t="str">
        <f>VLOOKUP(H307,Händleradressen!$B$3:$E$6,4,0)</f>
        <v>Köln</v>
      </c>
      <c r="O307" s="2">
        <f t="shared" si="14"/>
        <v>276464.83</v>
      </c>
      <c r="P307" s="2">
        <f t="shared" si="15"/>
        <v>52528.317700000007</v>
      </c>
      <c r="Q307" s="2">
        <f t="shared" si="16"/>
        <v>328993.14770000003</v>
      </c>
    </row>
    <row r="308" spans="1:17" x14ac:dyDescent="0.25">
      <c r="A308" s="55">
        <v>580</v>
      </c>
      <c r="B308" t="s">
        <v>18</v>
      </c>
      <c r="C308" t="s">
        <v>15</v>
      </c>
      <c r="D308" t="s">
        <v>6</v>
      </c>
      <c r="E308" t="s">
        <v>3</v>
      </c>
      <c r="F308" s="1">
        <v>258</v>
      </c>
      <c r="G308" s="2">
        <v>0.55000000000000004</v>
      </c>
      <c r="H308" t="s">
        <v>12</v>
      </c>
      <c r="I308" s="3" t="s">
        <v>11</v>
      </c>
      <c r="J308" s="3"/>
      <c r="K308" s="3">
        <v>0.97</v>
      </c>
      <c r="L308">
        <v>4</v>
      </c>
      <c r="M308" s="4" t="str">
        <f>VLOOKUP(K308,Güteklasse!$B$4:$C$8,2)</f>
        <v>E</v>
      </c>
      <c r="N308" t="str">
        <f>VLOOKUP(H308,Händleradressen!$B$3:$E$6,4,0)</f>
        <v>Hamburg</v>
      </c>
      <c r="O308" s="2">
        <f t="shared" si="14"/>
        <v>141.9</v>
      </c>
      <c r="P308" s="2">
        <f t="shared" si="15"/>
        <v>26.961000000000002</v>
      </c>
      <c r="Q308" s="2">
        <f t="shared" si="16"/>
        <v>168.86100000000002</v>
      </c>
    </row>
    <row r="309" spans="1:17" x14ac:dyDescent="0.25">
      <c r="A309" s="55">
        <v>339</v>
      </c>
      <c r="B309" t="s">
        <v>18</v>
      </c>
      <c r="C309" t="s">
        <v>15</v>
      </c>
      <c r="D309" t="s">
        <v>19</v>
      </c>
      <c r="E309" t="s">
        <v>7</v>
      </c>
      <c r="F309" s="1">
        <v>3</v>
      </c>
      <c r="G309" s="2">
        <v>47.43</v>
      </c>
      <c r="H309" t="s">
        <v>14</v>
      </c>
      <c r="I309" s="3" t="s">
        <v>11</v>
      </c>
      <c r="J309" s="3" t="s">
        <v>11</v>
      </c>
      <c r="K309" s="3">
        <v>0.56999999999999995</v>
      </c>
      <c r="L309">
        <v>3</v>
      </c>
      <c r="M309" s="4" t="str">
        <f>VLOOKUP(K309,Güteklasse!$B$4:$C$8,2)</f>
        <v>C</v>
      </c>
      <c r="N309" t="str">
        <f>VLOOKUP(H309,Händleradressen!$B$3:$E$6,4,0)</f>
        <v>München</v>
      </c>
      <c r="O309" s="2">
        <f t="shared" si="14"/>
        <v>142.29</v>
      </c>
      <c r="P309" s="2">
        <f t="shared" si="15"/>
        <v>27.0351</v>
      </c>
      <c r="Q309" s="2">
        <f t="shared" si="16"/>
        <v>169.32509999999999</v>
      </c>
    </row>
    <row r="310" spans="1:17" x14ac:dyDescent="0.25">
      <c r="A310" s="55">
        <v>412</v>
      </c>
      <c r="B310" t="s">
        <v>18</v>
      </c>
      <c r="C310" t="s">
        <v>15</v>
      </c>
      <c r="D310" t="s">
        <v>19</v>
      </c>
      <c r="E310" t="s">
        <v>7</v>
      </c>
      <c r="F310" s="1">
        <v>3</v>
      </c>
      <c r="G310" s="2">
        <v>48.12</v>
      </c>
      <c r="H310" t="s">
        <v>12</v>
      </c>
      <c r="I310" s="3" t="s">
        <v>11</v>
      </c>
      <c r="J310" s="3" t="s">
        <v>11</v>
      </c>
      <c r="K310" s="3">
        <v>0.68</v>
      </c>
      <c r="L310">
        <v>4</v>
      </c>
      <c r="M310" s="4" t="str">
        <f>VLOOKUP(K310,Güteklasse!$B$4:$C$8,2)</f>
        <v>D</v>
      </c>
      <c r="N310" t="str">
        <f>VLOOKUP(H310,Händleradressen!$B$3:$E$6,4,0)</f>
        <v>Hamburg</v>
      </c>
      <c r="O310" s="2">
        <f t="shared" si="14"/>
        <v>144.35999999999999</v>
      </c>
      <c r="P310" s="2">
        <f t="shared" si="15"/>
        <v>27.428399999999996</v>
      </c>
      <c r="Q310" s="2">
        <f t="shared" si="16"/>
        <v>171.78839999999997</v>
      </c>
    </row>
    <row r="311" spans="1:17" x14ac:dyDescent="0.25">
      <c r="A311" s="55">
        <v>306</v>
      </c>
      <c r="B311" t="s">
        <v>0</v>
      </c>
      <c r="C311" t="s">
        <v>1</v>
      </c>
      <c r="D311" t="s">
        <v>10</v>
      </c>
      <c r="E311" t="s">
        <v>7</v>
      </c>
      <c r="F311" s="1">
        <v>7786</v>
      </c>
      <c r="G311" s="2">
        <v>50.06</v>
      </c>
      <c r="H311" t="s">
        <v>12</v>
      </c>
      <c r="I311" s="3" t="s">
        <v>11</v>
      </c>
      <c r="J311" s="3" t="s">
        <v>11</v>
      </c>
      <c r="K311" s="3">
        <v>0.51</v>
      </c>
      <c r="L311">
        <v>4</v>
      </c>
      <c r="M311" s="4" t="str">
        <f>VLOOKUP(K311,Güteklasse!$B$4:$C$8,2)</f>
        <v>C</v>
      </c>
      <c r="N311" t="str">
        <f>VLOOKUP(H311,Händleradressen!$B$3:$E$6,4,0)</f>
        <v>Hamburg</v>
      </c>
      <c r="O311" s="2">
        <f t="shared" si="14"/>
        <v>389767.16000000003</v>
      </c>
      <c r="P311" s="2">
        <f t="shared" si="15"/>
        <v>74055.760400000014</v>
      </c>
      <c r="Q311" s="2">
        <f t="shared" si="16"/>
        <v>463822.92040000006</v>
      </c>
    </row>
    <row r="312" spans="1:17" x14ac:dyDescent="0.25">
      <c r="A312" s="55">
        <v>307</v>
      </c>
      <c r="B312" t="s">
        <v>18</v>
      </c>
      <c r="C312" t="s">
        <v>5</v>
      </c>
      <c r="D312" t="s">
        <v>13</v>
      </c>
      <c r="E312" t="s">
        <v>7</v>
      </c>
      <c r="F312" s="1">
        <v>20</v>
      </c>
      <c r="G312" s="2">
        <v>53.23</v>
      </c>
      <c r="H312" t="s">
        <v>12</v>
      </c>
      <c r="I312" s="3" t="s">
        <v>11</v>
      </c>
      <c r="J312" s="3" t="s">
        <v>11</v>
      </c>
      <c r="K312" s="3">
        <v>0.51</v>
      </c>
      <c r="L312">
        <v>3</v>
      </c>
      <c r="M312" s="4" t="str">
        <f>VLOOKUP(K312,Güteklasse!$B$4:$C$8,2)</f>
        <v>C</v>
      </c>
      <c r="N312" t="str">
        <f>VLOOKUP(H312,Händleradressen!$B$3:$E$6,4,0)</f>
        <v>Hamburg</v>
      </c>
      <c r="O312" s="2">
        <f t="shared" si="14"/>
        <v>1064.5999999999999</v>
      </c>
      <c r="P312" s="2">
        <f t="shared" si="15"/>
        <v>202.27399999999997</v>
      </c>
      <c r="Q312" s="2">
        <f t="shared" si="16"/>
        <v>1266.8739999999998</v>
      </c>
    </row>
    <row r="313" spans="1:17" x14ac:dyDescent="0.25">
      <c r="A313" s="55">
        <v>308</v>
      </c>
      <c r="B313" t="s">
        <v>18</v>
      </c>
      <c r="C313" t="s">
        <v>9</v>
      </c>
      <c r="D313" t="s">
        <v>16</v>
      </c>
      <c r="E313" t="s">
        <v>7</v>
      </c>
      <c r="F313" s="1">
        <v>28</v>
      </c>
      <c r="G313" s="2">
        <v>52.81</v>
      </c>
      <c r="H313" t="s">
        <v>12</v>
      </c>
      <c r="I313" s="3" t="s">
        <v>11</v>
      </c>
      <c r="J313" s="3"/>
      <c r="K313" s="3">
        <v>0.51</v>
      </c>
      <c r="L313">
        <v>4</v>
      </c>
      <c r="M313" s="4" t="str">
        <f>VLOOKUP(K313,Güteklasse!$B$4:$C$8,2)</f>
        <v>C</v>
      </c>
      <c r="N313" t="str">
        <f>VLOOKUP(H313,Händleradressen!$B$3:$E$6,4,0)</f>
        <v>Hamburg</v>
      </c>
      <c r="O313" s="2">
        <f t="shared" si="14"/>
        <v>1478.68</v>
      </c>
      <c r="P313" s="2">
        <f t="shared" si="15"/>
        <v>280.94920000000002</v>
      </c>
      <c r="Q313" s="2">
        <f t="shared" si="16"/>
        <v>1759.6292000000001</v>
      </c>
    </row>
    <row r="314" spans="1:17" x14ac:dyDescent="0.25">
      <c r="A314" s="55">
        <v>99</v>
      </c>
      <c r="B314" t="s">
        <v>0</v>
      </c>
      <c r="C314" t="s">
        <v>9</v>
      </c>
      <c r="D314" t="s">
        <v>10</v>
      </c>
      <c r="E314" t="s">
        <v>3</v>
      </c>
      <c r="F314" s="1">
        <v>234</v>
      </c>
      <c r="G314" s="2">
        <v>0.62</v>
      </c>
      <c r="H314" t="s">
        <v>12</v>
      </c>
      <c r="I314" s="3"/>
      <c r="J314" s="3"/>
      <c r="K314" s="3">
        <v>0.18</v>
      </c>
      <c r="L314">
        <v>1</v>
      </c>
      <c r="M314" s="4" t="str">
        <f>VLOOKUP(K314,Güteklasse!$B$4:$C$8,2)</f>
        <v>A</v>
      </c>
      <c r="N314" t="str">
        <f>VLOOKUP(H314,Händleradressen!$B$3:$E$6,4,0)</f>
        <v>Hamburg</v>
      </c>
      <c r="O314" s="2">
        <f t="shared" si="14"/>
        <v>145.08000000000001</v>
      </c>
      <c r="P314" s="2">
        <f t="shared" si="15"/>
        <v>27.565200000000004</v>
      </c>
      <c r="Q314" s="2">
        <f t="shared" si="16"/>
        <v>172.64520000000002</v>
      </c>
    </row>
    <row r="315" spans="1:17" x14ac:dyDescent="0.25">
      <c r="A315" s="55">
        <v>210</v>
      </c>
      <c r="B315" t="s">
        <v>0</v>
      </c>
      <c r="C315" t="s">
        <v>5</v>
      </c>
      <c r="D315" t="s">
        <v>2</v>
      </c>
      <c r="E315" t="s">
        <v>3</v>
      </c>
      <c r="F315" s="1">
        <v>354</v>
      </c>
      <c r="G315" s="2">
        <v>0.41</v>
      </c>
      <c r="H315" t="s">
        <v>12</v>
      </c>
      <c r="I315" s="3" t="s">
        <v>11</v>
      </c>
      <c r="J315" s="3"/>
      <c r="K315" s="3">
        <v>0.36</v>
      </c>
      <c r="L315">
        <v>4</v>
      </c>
      <c r="M315" s="4" t="str">
        <f>VLOOKUP(K315,Güteklasse!$B$4:$C$8,2)</f>
        <v>B</v>
      </c>
      <c r="N315" t="str">
        <f>VLOOKUP(H315,Händleradressen!$B$3:$E$6,4,0)</f>
        <v>Hamburg</v>
      </c>
      <c r="O315" s="2">
        <f t="shared" si="14"/>
        <v>145.13999999999999</v>
      </c>
      <c r="P315" s="2">
        <f t="shared" si="15"/>
        <v>27.576599999999999</v>
      </c>
      <c r="Q315" s="2">
        <f t="shared" si="16"/>
        <v>172.71659999999997</v>
      </c>
    </row>
    <row r="316" spans="1:17" x14ac:dyDescent="0.25">
      <c r="A316" s="55">
        <v>311</v>
      </c>
      <c r="B316" t="s">
        <v>0</v>
      </c>
      <c r="C316" t="s">
        <v>5</v>
      </c>
      <c r="D316" t="s">
        <v>150</v>
      </c>
      <c r="E316" t="s">
        <v>7</v>
      </c>
      <c r="F316" s="1">
        <v>547</v>
      </c>
      <c r="G316" s="2">
        <v>53.63</v>
      </c>
      <c r="H316" t="s">
        <v>8</v>
      </c>
      <c r="I316" s="3"/>
      <c r="J316" s="3" t="s">
        <v>11</v>
      </c>
      <c r="K316" s="3">
        <v>0.52</v>
      </c>
      <c r="L316">
        <v>3</v>
      </c>
      <c r="M316" s="4" t="str">
        <f>VLOOKUP(K316,Güteklasse!$B$4:$C$8,2)</f>
        <v>C</v>
      </c>
      <c r="N316" t="str">
        <f>VLOOKUP(H316,Händleradressen!$B$3:$E$6,4,0)</f>
        <v>Düsseldorf</v>
      </c>
      <c r="O316" s="2">
        <f t="shared" si="14"/>
        <v>29335.61</v>
      </c>
      <c r="P316" s="2">
        <f t="shared" si="15"/>
        <v>5573.7659000000003</v>
      </c>
      <c r="Q316" s="2">
        <f t="shared" si="16"/>
        <v>34909.375899999999</v>
      </c>
    </row>
    <row r="317" spans="1:17" x14ac:dyDescent="0.25">
      <c r="A317" s="55">
        <v>312</v>
      </c>
      <c r="B317" t="s">
        <v>0</v>
      </c>
      <c r="C317" t="s">
        <v>5</v>
      </c>
      <c r="D317" t="s">
        <v>10</v>
      </c>
      <c r="E317" t="s">
        <v>7</v>
      </c>
      <c r="F317" s="1">
        <v>1232</v>
      </c>
      <c r="G317" s="2">
        <v>51.57</v>
      </c>
      <c r="H317" t="s">
        <v>12</v>
      </c>
      <c r="I317" s="3"/>
      <c r="J317" s="3" t="s">
        <v>11</v>
      </c>
      <c r="K317" s="3">
        <v>0.52</v>
      </c>
      <c r="L317">
        <v>3</v>
      </c>
      <c r="M317" s="4" t="str">
        <f>VLOOKUP(K317,Güteklasse!$B$4:$C$8,2)</f>
        <v>C</v>
      </c>
      <c r="N317" t="str">
        <f>VLOOKUP(H317,Händleradressen!$B$3:$E$6,4,0)</f>
        <v>Hamburg</v>
      </c>
      <c r="O317" s="2">
        <f t="shared" si="14"/>
        <v>63534.239999999998</v>
      </c>
      <c r="P317" s="2">
        <f t="shared" si="15"/>
        <v>12071.5056</v>
      </c>
      <c r="Q317" s="2">
        <f t="shared" si="16"/>
        <v>75605.745599999995</v>
      </c>
    </row>
    <row r="318" spans="1:17" x14ac:dyDescent="0.25">
      <c r="A318" s="55">
        <v>85</v>
      </c>
      <c r="B318" t="s">
        <v>18</v>
      </c>
      <c r="C318" t="s">
        <v>9</v>
      </c>
      <c r="D318" t="s">
        <v>13</v>
      </c>
      <c r="E318" t="s">
        <v>3</v>
      </c>
      <c r="F318" s="1">
        <v>701</v>
      </c>
      <c r="G318" s="2">
        <v>0.21</v>
      </c>
      <c r="H318" t="s">
        <v>4</v>
      </c>
      <c r="I318" s="3" t="s">
        <v>11</v>
      </c>
      <c r="J318" s="3"/>
      <c r="K318" s="3">
        <v>0.15</v>
      </c>
      <c r="L318">
        <v>2</v>
      </c>
      <c r="M318" s="4" t="str">
        <f>VLOOKUP(K318,Güteklasse!$B$4:$C$8,2)</f>
        <v>A</v>
      </c>
      <c r="N318" t="str">
        <f>VLOOKUP(H318,Händleradressen!$B$3:$E$6,4,0)</f>
        <v>Köln</v>
      </c>
      <c r="O318" s="2">
        <f t="shared" si="14"/>
        <v>147.21</v>
      </c>
      <c r="P318" s="2">
        <f t="shared" si="15"/>
        <v>27.969900000000003</v>
      </c>
      <c r="Q318" s="2">
        <f t="shared" si="16"/>
        <v>175.1799</v>
      </c>
    </row>
    <row r="319" spans="1:17" x14ac:dyDescent="0.25">
      <c r="A319" s="55">
        <v>546</v>
      </c>
      <c r="B319" t="s">
        <v>0</v>
      </c>
      <c r="C319" t="s">
        <v>1</v>
      </c>
      <c r="D319" t="s">
        <v>2</v>
      </c>
      <c r="E319" t="s">
        <v>3</v>
      </c>
      <c r="F319" s="1">
        <v>189</v>
      </c>
      <c r="G319" s="2">
        <v>0.79</v>
      </c>
      <c r="H319" t="s">
        <v>12</v>
      </c>
      <c r="I319" s="3"/>
      <c r="J319" s="3"/>
      <c r="K319" s="3">
        <v>0.93</v>
      </c>
      <c r="L319">
        <v>2</v>
      </c>
      <c r="M319" s="4" t="str">
        <f>VLOOKUP(K319,Güteklasse!$B$4:$C$8,2)</f>
        <v>E</v>
      </c>
      <c r="N319" t="str">
        <f>VLOOKUP(H319,Händleradressen!$B$3:$E$6,4,0)</f>
        <v>Hamburg</v>
      </c>
      <c r="O319" s="2">
        <f t="shared" si="14"/>
        <v>149.31</v>
      </c>
      <c r="P319" s="2">
        <f t="shared" si="15"/>
        <v>28.3689</v>
      </c>
      <c r="Q319" s="2">
        <f t="shared" si="16"/>
        <v>177.6789</v>
      </c>
    </row>
    <row r="320" spans="1:17" x14ac:dyDescent="0.25">
      <c r="A320" s="55">
        <v>315</v>
      </c>
      <c r="B320" t="s">
        <v>17</v>
      </c>
      <c r="C320" t="s">
        <v>1</v>
      </c>
      <c r="D320" t="s">
        <v>16</v>
      </c>
      <c r="E320" t="s">
        <v>7</v>
      </c>
      <c r="F320" s="1">
        <v>37</v>
      </c>
      <c r="G320" s="2">
        <v>53.41</v>
      </c>
      <c r="H320" t="s">
        <v>4</v>
      </c>
      <c r="I320" s="3" t="s">
        <v>11</v>
      </c>
      <c r="J320" s="3" t="s">
        <v>11</v>
      </c>
      <c r="K320" s="3">
        <v>0.52</v>
      </c>
      <c r="L320">
        <v>1</v>
      </c>
      <c r="M320" s="4" t="str">
        <f>VLOOKUP(K320,Güteklasse!$B$4:$C$8,2)</f>
        <v>C</v>
      </c>
      <c r="N320" t="str">
        <f>VLOOKUP(H320,Händleradressen!$B$3:$E$6,4,0)</f>
        <v>Köln</v>
      </c>
      <c r="O320" s="2">
        <f t="shared" si="14"/>
        <v>1976.1699999999998</v>
      </c>
      <c r="P320" s="2">
        <f t="shared" si="15"/>
        <v>375.47229999999996</v>
      </c>
      <c r="Q320" s="2">
        <f t="shared" si="16"/>
        <v>2351.6423</v>
      </c>
    </row>
    <row r="321" spans="1:17" x14ac:dyDescent="0.25">
      <c r="A321" s="55">
        <v>3</v>
      </c>
      <c r="B321" t="s">
        <v>18</v>
      </c>
      <c r="C321" t="s">
        <v>15</v>
      </c>
      <c r="D321" t="s">
        <v>19</v>
      </c>
      <c r="E321" t="s">
        <v>3</v>
      </c>
      <c r="F321" s="1">
        <v>376</v>
      </c>
      <c r="G321" s="2">
        <v>0.4</v>
      </c>
      <c r="H321" t="s">
        <v>14</v>
      </c>
      <c r="I321" s="3" t="s">
        <v>11</v>
      </c>
      <c r="J321" s="3"/>
      <c r="K321" s="3">
        <v>0</v>
      </c>
      <c r="L321">
        <v>5</v>
      </c>
      <c r="M321" s="4" t="str">
        <f>VLOOKUP(K321,Güteklasse!$B$4:$C$8,2)</f>
        <v>A</v>
      </c>
      <c r="N321" t="str">
        <f>VLOOKUP(H321,Händleradressen!$B$3:$E$6,4,0)</f>
        <v>München</v>
      </c>
      <c r="O321" s="2">
        <f t="shared" si="14"/>
        <v>150.4</v>
      </c>
      <c r="P321" s="2">
        <f t="shared" si="15"/>
        <v>28.576000000000001</v>
      </c>
      <c r="Q321" s="2">
        <f t="shared" si="16"/>
        <v>178.976</v>
      </c>
    </row>
    <row r="322" spans="1:17" x14ac:dyDescent="0.25">
      <c r="A322" s="55">
        <v>146</v>
      </c>
      <c r="B322" t="s">
        <v>0</v>
      </c>
      <c r="C322" t="s">
        <v>15</v>
      </c>
      <c r="D322" t="s">
        <v>13</v>
      </c>
      <c r="E322" t="s">
        <v>3</v>
      </c>
      <c r="F322" s="1">
        <v>1515</v>
      </c>
      <c r="G322" s="2">
        <v>0.1</v>
      </c>
      <c r="H322" t="s">
        <v>4</v>
      </c>
      <c r="I322" s="3" t="s">
        <v>11</v>
      </c>
      <c r="J322" s="3"/>
      <c r="K322" s="3">
        <v>0.25</v>
      </c>
      <c r="L322">
        <v>3</v>
      </c>
      <c r="M322" s="4" t="str">
        <f>VLOOKUP(K322,Güteklasse!$B$4:$C$8,2)</f>
        <v>A</v>
      </c>
      <c r="N322" t="str">
        <f>VLOOKUP(H322,Händleradressen!$B$3:$E$6,4,0)</f>
        <v>Köln</v>
      </c>
      <c r="O322" s="2">
        <f t="shared" si="14"/>
        <v>151.5</v>
      </c>
      <c r="P322" s="2">
        <f t="shared" si="15"/>
        <v>28.785</v>
      </c>
      <c r="Q322" s="2">
        <f t="shared" si="16"/>
        <v>180.285</v>
      </c>
    </row>
    <row r="323" spans="1:17" x14ac:dyDescent="0.25">
      <c r="A323" s="55">
        <v>318</v>
      </c>
      <c r="B323" t="s">
        <v>18</v>
      </c>
      <c r="C323" t="s">
        <v>5</v>
      </c>
      <c r="D323" t="s">
        <v>13</v>
      </c>
      <c r="E323" t="s">
        <v>7</v>
      </c>
      <c r="F323" s="1">
        <v>21</v>
      </c>
      <c r="G323" s="2">
        <v>48.36</v>
      </c>
      <c r="H323" t="s">
        <v>12</v>
      </c>
      <c r="I323" s="3" t="s">
        <v>11</v>
      </c>
      <c r="J323" s="3"/>
      <c r="K323" s="3">
        <v>0.53</v>
      </c>
      <c r="L323">
        <v>3</v>
      </c>
      <c r="M323" s="4" t="str">
        <f>VLOOKUP(K323,Güteklasse!$B$4:$C$8,2)</f>
        <v>C</v>
      </c>
      <c r="N323" t="str">
        <f>VLOOKUP(H323,Händleradressen!$B$3:$E$6,4,0)</f>
        <v>Hamburg</v>
      </c>
      <c r="O323" s="2">
        <f t="shared" si="14"/>
        <v>1015.56</v>
      </c>
      <c r="P323" s="2">
        <f t="shared" si="15"/>
        <v>192.9564</v>
      </c>
      <c r="Q323" s="2">
        <f t="shared" si="16"/>
        <v>1208.5164</v>
      </c>
    </row>
    <row r="324" spans="1:17" x14ac:dyDescent="0.25">
      <c r="A324" s="55">
        <v>226</v>
      </c>
      <c r="B324" t="s">
        <v>17</v>
      </c>
      <c r="C324" t="s">
        <v>9</v>
      </c>
      <c r="D324" t="s">
        <v>6</v>
      </c>
      <c r="E324" t="s">
        <v>3</v>
      </c>
      <c r="F324" s="1">
        <v>270</v>
      </c>
      <c r="G324" s="2">
        <v>0.57999999999999996</v>
      </c>
      <c r="H324" t="s">
        <v>8</v>
      </c>
      <c r="I324" s="3"/>
      <c r="J324" s="3"/>
      <c r="K324" s="3">
        <v>0.37</v>
      </c>
      <c r="L324">
        <v>3</v>
      </c>
      <c r="M324" s="4" t="str">
        <f>VLOOKUP(K324,Güteklasse!$B$4:$C$8,2)</f>
        <v>B</v>
      </c>
      <c r="N324" t="str">
        <f>VLOOKUP(H324,Händleradressen!$B$3:$E$6,4,0)</f>
        <v>Düsseldorf</v>
      </c>
      <c r="O324" s="2">
        <f t="shared" si="14"/>
        <v>156.6</v>
      </c>
      <c r="P324" s="2">
        <f t="shared" si="15"/>
        <v>29.753999999999998</v>
      </c>
      <c r="Q324" s="2">
        <f t="shared" si="16"/>
        <v>186.35399999999998</v>
      </c>
    </row>
    <row r="325" spans="1:17" x14ac:dyDescent="0.25">
      <c r="A325" s="55">
        <v>320</v>
      </c>
      <c r="B325" t="s">
        <v>0</v>
      </c>
      <c r="C325" t="s">
        <v>5</v>
      </c>
      <c r="D325" t="s">
        <v>10</v>
      </c>
      <c r="E325" t="s">
        <v>3</v>
      </c>
      <c r="F325" s="1">
        <v>888</v>
      </c>
      <c r="G325" s="2">
        <v>0.92</v>
      </c>
      <c r="H325" t="s">
        <v>4</v>
      </c>
      <c r="I325" s="3" t="s">
        <v>11</v>
      </c>
      <c r="J325" s="3"/>
      <c r="K325" s="3">
        <v>0.54</v>
      </c>
      <c r="L325">
        <v>4</v>
      </c>
      <c r="M325" s="4" t="str">
        <f>VLOOKUP(K325,Güteklasse!$B$4:$C$8,2)</f>
        <v>C</v>
      </c>
      <c r="N325" t="str">
        <f>VLOOKUP(H325,Händleradressen!$B$3:$E$6,4,0)</f>
        <v>Köln</v>
      </c>
      <c r="O325" s="2">
        <f t="shared" si="14"/>
        <v>816.96</v>
      </c>
      <c r="P325" s="2">
        <f t="shared" si="15"/>
        <v>155.22240000000002</v>
      </c>
      <c r="Q325" s="2">
        <f t="shared" si="16"/>
        <v>972.18240000000003</v>
      </c>
    </row>
    <row r="326" spans="1:17" x14ac:dyDescent="0.25">
      <c r="A326" s="55">
        <v>321</v>
      </c>
      <c r="B326" t="s">
        <v>0</v>
      </c>
      <c r="C326" t="s">
        <v>9</v>
      </c>
      <c r="D326" t="s">
        <v>2</v>
      </c>
      <c r="E326" t="s">
        <v>3</v>
      </c>
      <c r="F326" s="1">
        <v>1887</v>
      </c>
      <c r="G326" s="2">
        <v>0.87</v>
      </c>
      <c r="H326" t="s">
        <v>14</v>
      </c>
      <c r="I326" s="3"/>
      <c r="J326" s="3"/>
      <c r="K326" s="3">
        <v>0.54</v>
      </c>
      <c r="L326">
        <v>4</v>
      </c>
      <c r="M326" s="4" t="str">
        <f>VLOOKUP(K326,Güteklasse!$B$4:$C$8,2)</f>
        <v>C</v>
      </c>
      <c r="N326" t="str">
        <f>VLOOKUP(H326,Händleradressen!$B$3:$E$6,4,0)</f>
        <v>München</v>
      </c>
      <c r="O326" s="2">
        <f t="shared" ref="O326:O389" si="17">F326*G326</f>
        <v>1641.69</v>
      </c>
      <c r="P326" s="2">
        <f t="shared" si="15"/>
        <v>311.92110000000002</v>
      </c>
      <c r="Q326" s="2">
        <f t="shared" si="16"/>
        <v>1953.6111000000001</v>
      </c>
    </row>
    <row r="327" spans="1:17" x14ac:dyDescent="0.25">
      <c r="A327" s="55">
        <v>322</v>
      </c>
      <c r="B327" t="s">
        <v>0</v>
      </c>
      <c r="C327" t="s">
        <v>9</v>
      </c>
      <c r="D327" t="s">
        <v>13</v>
      </c>
      <c r="E327" t="s">
        <v>3</v>
      </c>
      <c r="F327" s="1">
        <v>7898</v>
      </c>
      <c r="G327" s="2">
        <v>0.38</v>
      </c>
      <c r="H327" t="s">
        <v>12</v>
      </c>
      <c r="I327" s="3" t="s">
        <v>11</v>
      </c>
      <c r="J327" s="3"/>
      <c r="K327" s="3">
        <v>0.54</v>
      </c>
      <c r="L327">
        <v>3</v>
      </c>
      <c r="M327" s="4" t="str">
        <f>VLOOKUP(K327,Güteklasse!$B$4:$C$8,2)</f>
        <v>C</v>
      </c>
      <c r="N327" t="str">
        <f>VLOOKUP(H327,Händleradressen!$B$3:$E$6,4,0)</f>
        <v>Hamburg</v>
      </c>
      <c r="O327" s="2">
        <f t="shared" si="17"/>
        <v>3001.2400000000002</v>
      </c>
      <c r="P327" s="2">
        <f t="shared" ref="P327:P390" si="18">O327*$O$1</f>
        <v>570.23560000000009</v>
      </c>
      <c r="Q327" s="2">
        <f t="shared" ref="Q327:Q390" si="19">O327+P327</f>
        <v>3571.4756000000002</v>
      </c>
    </row>
    <row r="328" spans="1:17" x14ac:dyDescent="0.25">
      <c r="A328" s="55">
        <v>323</v>
      </c>
      <c r="B328" t="s">
        <v>0</v>
      </c>
      <c r="C328" t="s">
        <v>9</v>
      </c>
      <c r="D328" t="s">
        <v>150</v>
      </c>
      <c r="E328" t="s">
        <v>7</v>
      </c>
      <c r="F328" s="1">
        <v>1231</v>
      </c>
      <c r="G328" s="2">
        <v>51.74</v>
      </c>
      <c r="H328" t="s">
        <v>4</v>
      </c>
      <c r="I328" s="3" t="s">
        <v>11</v>
      </c>
      <c r="J328" s="3"/>
      <c r="K328" s="3">
        <v>0.54</v>
      </c>
      <c r="L328">
        <v>3</v>
      </c>
      <c r="M328" s="4" t="str">
        <f>VLOOKUP(K328,Güteklasse!$B$4:$C$8,2)</f>
        <v>C</v>
      </c>
      <c r="N328" t="str">
        <f>VLOOKUP(H328,Händleradressen!$B$3:$E$6,4,0)</f>
        <v>Köln</v>
      </c>
      <c r="O328" s="2">
        <f t="shared" si="17"/>
        <v>63691.94</v>
      </c>
      <c r="P328" s="2">
        <f t="shared" si="18"/>
        <v>12101.4686</v>
      </c>
      <c r="Q328" s="2">
        <f t="shared" si="19"/>
        <v>75793.408599999995</v>
      </c>
    </row>
    <row r="329" spans="1:17" x14ac:dyDescent="0.25">
      <c r="A329" s="55">
        <v>572</v>
      </c>
      <c r="B329" t="s">
        <v>17</v>
      </c>
      <c r="C329" t="s">
        <v>9</v>
      </c>
      <c r="D329" t="s">
        <v>6</v>
      </c>
      <c r="E329" t="s">
        <v>3</v>
      </c>
      <c r="F329" s="1">
        <v>257</v>
      </c>
      <c r="G329" s="2">
        <v>0.63</v>
      </c>
      <c r="H329" t="s">
        <v>12</v>
      </c>
      <c r="I329" s="3" t="s">
        <v>11</v>
      </c>
      <c r="J329" s="3"/>
      <c r="K329" s="3">
        <v>0.95</v>
      </c>
      <c r="L329">
        <v>3</v>
      </c>
      <c r="M329" s="4" t="str">
        <f>VLOOKUP(K329,Güteklasse!$B$4:$C$8,2)</f>
        <v>E</v>
      </c>
      <c r="N329" t="str">
        <f>VLOOKUP(H329,Händleradressen!$B$3:$E$6,4,0)</f>
        <v>Hamburg</v>
      </c>
      <c r="O329" s="2">
        <f t="shared" si="17"/>
        <v>161.91</v>
      </c>
      <c r="P329" s="2">
        <f t="shared" si="18"/>
        <v>30.762899999999998</v>
      </c>
      <c r="Q329" s="2">
        <f t="shared" si="19"/>
        <v>192.6729</v>
      </c>
    </row>
    <row r="330" spans="1:17" x14ac:dyDescent="0.25">
      <c r="A330" s="55">
        <v>325</v>
      </c>
      <c r="B330" t="s">
        <v>18</v>
      </c>
      <c r="C330" t="s">
        <v>9</v>
      </c>
      <c r="D330" t="s">
        <v>2</v>
      </c>
      <c r="E330" t="s">
        <v>7</v>
      </c>
      <c r="F330" s="1">
        <v>40</v>
      </c>
      <c r="G330" s="2">
        <v>46.74</v>
      </c>
      <c r="H330" t="s">
        <v>4</v>
      </c>
      <c r="I330" s="3" t="s">
        <v>11</v>
      </c>
      <c r="J330" s="3"/>
      <c r="K330" s="3">
        <v>0.54</v>
      </c>
      <c r="L330">
        <v>4</v>
      </c>
      <c r="M330" s="4" t="str">
        <f>VLOOKUP(K330,Güteklasse!$B$4:$C$8,2)</f>
        <v>C</v>
      </c>
      <c r="N330" t="str">
        <f>VLOOKUP(H330,Händleradressen!$B$3:$E$6,4,0)</f>
        <v>Köln</v>
      </c>
      <c r="O330" s="2">
        <f t="shared" si="17"/>
        <v>1869.6000000000001</v>
      </c>
      <c r="P330" s="2">
        <f t="shared" si="18"/>
        <v>355.22400000000005</v>
      </c>
      <c r="Q330" s="2">
        <f t="shared" si="19"/>
        <v>2224.8240000000001</v>
      </c>
    </row>
    <row r="331" spans="1:17" x14ac:dyDescent="0.25">
      <c r="A331" s="55">
        <v>211</v>
      </c>
      <c r="B331" t="s">
        <v>0</v>
      </c>
      <c r="C331" t="s">
        <v>5</v>
      </c>
      <c r="D331" t="s">
        <v>6</v>
      </c>
      <c r="E331" t="s">
        <v>3</v>
      </c>
      <c r="F331" s="1">
        <v>456</v>
      </c>
      <c r="G331" s="2">
        <v>0.36</v>
      </c>
      <c r="H331" t="s">
        <v>12</v>
      </c>
      <c r="I331" s="3" t="s">
        <v>11</v>
      </c>
      <c r="J331" s="3"/>
      <c r="K331" s="3">
        <v>0.36</v>
      </c>
      <c r="L331">
        <v>4</v>
      </c>
      <c r="M331" s="4" t="str">
        <f>VLOOKUP(K331,Güteklasse!$B$4:$C$8,2)</f>
        <v>B</v>
      </c>
      <c r="N331" t="str">
        <f>VLOOKUP(H331,Händleradressen!$B$3:$E$6,4,0)</f>
        <v>Hamburg</v>
      </c>
      <c r="O331" s="2">
        <f t="shared" si="17"/>
        <v>164.16</v>
      </c>
      <c r="P331" s="2">
        <f t="shared" si="18"/>
        <v>31.1904</v>
      </c>
      <c r="Q331" s="2">
        <f t="shared" si="19"/>
        <v>195.35040000000001</v>
      </c>
    </row>
    <row r="332" spans="1:17" x14ac:dyDescent="0.25">
      <c r="A332" s="55">
        <v>474</v>
      </c>
      <c r="B332" t="s">
        <v>18</v>
      </c>
      <c r="C332" t="s">
        <v>15</v>
      </c>
      <c r="D332" t="s">
        <v>19</v>
      </c>
      <c r="E332" t="s">
        <v>3</v>
      </c>
      <c r="F332" s="1">
        <v>241</v>
      </c>
      <c r="G332" s="2">
        <v>0.69</v>
      </c>
      <c r="H332" t="s">
        <v>4</v>
      </c>
      <c r="I332" s="3" t="s">
        <v>11</v>
      </c>
      <c r="J332" s="3"/>
      <c r="K332" s="3">
        <v>0.81</v>
      </c>
      <c r="L332">
        <v>5</v>
      </c>
      <c r="M332" s="4" t="str">
        <f>VLOOKUP(K332,Güteklasse!$B$4:$C$8,2)</f>
        <v>D</v>
      </c>
      <c r="N332" t="str">
        <f>VLOOKUP(H332,Händleradressen!$B$3:$E$6,4,0)</f>
        <v>Köln</v>
      </c>
      <c r="O332" s="2">
        <f t="shared" si="17"/>
        <v>166.29</v>
      </c>
      <c r="P332" s="2">
        <f t="shared" si="18"/>
        <v>31.595099999999999</v>
      </c>
      <c r="Q332" s="2">
        <f t="shared" si="19"/>
        <v>197.88509999999999</v>
      </c>
    </row>
    <row r="333" spans="1:17" x14ac:dyDescent="0.25">
      <c r="A333" s="55">
        <v>328</v>
      </c>
      <c r="B333" t="s">
        <v>17</v>
      </c>
      <c r="C333" t="s">
        <v>15</v>
      </c>
      <c r="D333" t="s">
        <v>16</v>
      </c>
      <c r="E333" t="s">
        <v>7</v>
      </c>
      <c r="F333" s="1">
        <v>11</v>
      </c>
      <c r="G333" s="2">
        <v>50.85</v>
      </c>
      <c r="H333" t="s">
        <v>8</v>
      </c>
      <c r="I333" s="3" t="s">
        <v>11</v>
      </c>
      <c r="J333" s="3" t="s">
        <v>11</v>
      </c>
      <c r="K333" s="3">
        <v>0.54</v>
      </c>
      <c r="L333">
        <v>1</v>
      </c>
      <c r="M333" s="4" t="str">
        <f>VLOOKUP(K333,Güteklasse!$B$4:$C$8,2)</f>
        <v>C</v>
      </c>
      <c r="N333" t="str">
        <f>VLOOKUP(H333,Händleradressen!$B$3:$E$6,4,0)</f>
        <v>Düsseldorf</v>
      </c>
      <c r="O333" s="2">
        <f t="shared" si="17"/>
        <v>559.35</v>
      </c>
      <c r="P333" s="2">
        <f t="shared" si="18"/>
        <v>106.2765</v>
      </c>
      <c r="Q333" s="2">
        <f t="shared" si="19"/>
        <v>665.62650000000008</v>
      </c>
    </row>
    <row r="334" spans="1:17" x14ac:dyDescent="0.25">
      <c r="A334" s="55">
        <v>333</v>
      </c>
      <c r="B334" t="s">
        <v>0</v>
      </c>
      <c r="C334" t="s">
        <v>9</v>
      </c>
      <c r="D334" t="s">
        <v>10</v>
      </c>
      <c r="E334" t="s">
        <v>3</v>
      </c>
      <c r="F334" s="1">
        <v>456</v>
      </c>
      <c r="G334" s="2">
        <v>0.37</v>
      </c>
      <c r="H334" t="s">
        <v>4</v>
      </c>
      <c r="I334" s="3" t="s">
        <v>11</v>
      </c>
      <c r="J334" s="3"/>
      <c r="K334" s="3">
        <v>0.56000000000000005</v>
      </c>
      <c r="L334">
        <v>3</v>
      </c>
      <c r="M334" s="4" t="str">
        <f>VLOOKUP(K334,Güteklasse!$B$4:$C$8,2)</f>
        <v>C</v>
      </c>
      <c r="N334" t="str">
        <f>VLOOKUP(H334,Händleradressen!$B$3:$E$6,4,0)</f>
        <v>Köln</v>
      </c>
      <c r="O334" s="2">
        <f t="shared" si="17"/>
        <v>168.72</v>
      </c>
      <c r="P334" s="2">
        <f t="shared" si="18"/>
        <v>32.056800000000003</v>
      </c>
      <c r="Q334" s="2">
        <f t="shared" si="19"/>
        <v>200.77680000000001</v>
      </c>
    </row>
    <row r="335" spans="1:17" x14ac:dyDescent="0.25">
      <c r="A335" s="55">
        <v>571</v>
      </c>
      <c r="B335" t="s">
        <v>18</v>
      </c>
      <c r="C335" t="s">
        <v>15</v>
      </c>
      <c r="D335" t="s">
        <v>13</v>
      </c>
      <c r="E335" t="s">
        <v>3</v>
      </c>
      <c r="F335" s="1">
        <v>375</v>
      </c>
      <c r="G335" s="2">
        <v>0.45</v>
      </c>
      <c r="H335" t="s">
        <v>8</v>
      </c>
      <c r="I335" s="3"/>
      <c r="J335" s="3"/>
      <c r="K335" s="3">
        <v>0.95</v>
      </c>
      <c r="L335">
        <v>3</v>
      </c>
      <c r="M335" s="4" t="str">
        <f>VLOOKUP(K335,Güteklasse!$B$4:$C$8,2)</f>
        <v>E</v>
      </c>
      <c r="N335" t="str">
        <f>VLOOKUP(H335,Händleradressen!$B$3:$E$6,4,0)</f>
        <v>Düsseldorf</v>
      </c>
      <c r="O335" s="2">
        <f t="shared" si="17"/>
        <v>168.75</v>
      </c>
      <c r="P335" s="2">
        <f t="shared" si="18"/>
        <v>32.0625</v>
      </c>
      <c r="Q335" s="2">
        <f t="shared" si="19"/>
        <v>200.8125</v>
      </c>
    </row>
    <row r="336" spans="1:17" x14ac:dyDescent="0.25">
      <c r="A336" s="55">
        <v>513</v>
      </c>
      <c r="B336" t="s">
        <v>0</v>
      </c>
      <c r="C336" t="s">
        <v>15</v>
      </c>
      <c r="D336" t="s">
        <v>6</v>
      </c>
      <c r="E336" t="s">
        <v>3</v>
      </c>
      <c r="F336" s="1">
        <v>345</v>
      </c>
      <c r="G336" s="2">
        <v>0.49</v>
      </c>
      <c r="H336" t="s">
        <v>14</v>
      </c>
      <c r="I336" s="3" t="s">
        <v>11</v>
      </c>
      <c r="J336" s="3"/>
      <c r="K336" s="3">
        <v>0.88</v>
      </c>
      <c r="L336">
        <v>2</v>
      </c>
      <c r="M336" s="4" t="str">
        <f>VLOOKUP(K336,Güteklasse!$B$4:$C$8,2)</f>
        <v>D</v>
      </c>
      <c r="N336" t="str">
        <f>VLOOKUP(H336,Händleradressen!$B$3:$E$6,4,0)</f>
        <v>München</v>
      </c>
      <c r="O336" s="2">
        <f t="shared" si="17"/>
        <v>169.04999999999998</v>
      </c>
      <c r="P336" s="2">
        <f t="shared" si="18"/>
        <v>32.119499999999995</v>
      </c>
      <c r="Q336" s="2">
        <f t="shared" si="19"/>
        <v>201.16949999999997</v>
      </c>
    </row>
    <row r="337" spans="1:17" x14ac:dyDescent="0.25">
      <c r="A337" s="55">
        <v>330</v>
      </c>
      <c r="B337" t="s">
        <v>0</v>
      </c>
      <c r="C337" t="s">
        <v>9</v>
      </c>
      <c r="D337" t="s">
        <v>10</v>
      </c>
      <c r="E337" t="s">
        <v>3</v>
      </c>
      <c r="F337" s="1">
        <v>898</v>
      </c>
      <c r="G337" s="2">
        <v>0.19</v>
      </c>
      <c r="H337" t="s">
        <v>14</v>
      </c>
      <c r="I337" s="3" t="s">
        <v>11</v>
      </c>
      <c r="J337" s="3"/>
      <c r="K337" s="3">
        <v>0.55000000000000004</v>
      </c>
      <c r="L337">
        <v>3</v>
      </c>
      <c r="M337" s="4" t="str">
        <f>VLOOKUP(K337,Güteklasse!$B$4:$C$8,2)</f>
        <v>C</v>
      </c>
      <c r="N337" t="str">
        <f>VLOOKUP(H337,Händleradressen!$B$3:$E$6,4,0)</f>
        <v>München</v>
      </c>
      <c r="O337" s="2">
        <f t="shared" si="17"/>
        <v>170.62</v>
      </c>
      <c r="P337" s="2">
        <f t="shared" si="18"/>
        <v>32.4178</v>
      </c>
      <c r="Q337" s="2">
        <f t="shared" si="19"/>
        <v>203.0378</v>
      </c>
    </row>
    <row r="338" spans="1:17" x14ac:dyDescent="0.25">
      <c r="A338" s="55">
        <v>372</v>
      </c>
      <c r="B338" t="s">
        <v>18</v>
      </c>
      <c r="C338" t="s">
        <v>9</v>
      </c>
      <c r="D338" t="s">
        <v>2</v>
      </c>
      <c r="E338" t="s">
        <v>3</v>
      </c>
      <c r="F338" s="1">
        <v>823</v>
      </c>
      <c r="G338" s="2">
        <v>0.21</v>
      </c>
      <c r="H338" t="s">
        <v>12</v>
      </c>
      <c r="I338" s="3" t="s">
        <v>11</v>
      </c>
      <c r="J338" s="3"/>
      <c r="K338" s="3">
        <v>0.62</v>
      </c>
      <c r="L338">
        <v>4</v>
      </c>
      <c r="M338" s="4" t="str">
        <f>VLOOKUP(K338,Güteklasse!$B$4:$C$8,2)</f>
        <v>D</v>
      </c>
      <c r="N338" t="str">
        <f>VLOOKUP(H338,Händleradressen!$B$3:$E$6,4,0)</f>
        <v>Hamburg</v>
      </c>
      <c r="O338" s="2">
        <f t="shared" si="17"/>
        <v>172.82999999999998</v>
      </c>
      <c r="P338" s="2">
        <f t="shared" si="18"/>
        <v>32.837699999999998</v>
      </c>
      <c r="Q338" s="2">
        <f t="shared" si="19"/>
        <v>205.66769999999997</v>
      </c>
    </row>
    <row r="339" spans="1:17" x14ac:dyDescent="0.25">
      <c r="A339" s="55">
        <v>287</v>
      </c>
      <c r="B339" t="s">
        <v>18</v>
      </c>
      <c r="C339" t="s">
        <v>1</v>
      </c>
      <c r="D339" t="s">
        <v>19</v>
      </c>
      <c r="E339" t="s">
        <v>3</v>
      </c>
      <c r="F339" s="1">
        <v>564</v>
      </c>
      <c r="G339" s="2">
        <v>0.31</v>
      </c>
      <c r="H339" t="s">
        <v>4</v>
      </c>
      <c r="I339" s="3"/>
      <c r="J339" s="3"/>
      <c r="K339" s="3">
        <v>0.47</v>
      </c>
      <c r="L339">
        <v>3</v>
      </c>
      <c r="M339" s="4" t="str">
        <f>VLOOKUP(K339,Güteklasse!$B$4:$C$8,2)</f>
        <v>C</v>
      </c>
      <c r="N339" t="str">
        <f>VLOOKUP(H339,Händleradressen!$B$3:$E$6,4,0)</f>
        <v>Köln</v>
      </c>
      <c r="O339" s="2">
        <f t="shared" si="17"/>
        <v>174.84</v>
      </c>
      <c r="P339" s="2">
        <f t="shared" si="18"/>
        <v>33.2196</v>
      </c>
      <c r="Q339" s="2">
        <f t="shared" si="19"/>
        <v>208.05959999999999</v>
      </c>
    </row>
    <row r="340" spans="1:17" x14ac:dyDescent="0.25">
      <c r="A340" s="55">
        <v>39</v>
      </c>
      <c r="B340" t="s">
        <v>17</v>
      </c>
      <c r="C340" t="s">
        <v>15</v>
      </c>
      <c r="D340" t="s">
        <v>16</v>
      </c>
      <c r="E340" t="s">
        <v>3</v>
      </c>
      <c r="F340" s="1">
        <v>206</v>
      </c>
      <c r="G340" s="2">
        <v>0.86</v>
      </c>
      <c r="H340" t="s">
        <v>14</v>
      </c>
      <c r="I340" s="3" t="s">
        <v>11</v>
      </c>
      <c r="J340" s="3"/>
      <c r="K340" s="3">
        <v>7.0000000000000007E-2</v>
      </c>
      <c r="L340">
        <v>1</v>
      </c>
      <c r="M340" s="4" t="str">
        <f>VLOOKUP(K340,Güteklasse!$B$4:$C$8,2)</f>
        <v>A</v>
      </c>
      <c r="N340" t="str">
        <f>VLOOKUP(H340,Händleradressen!$B$3:$E$6,4,0)</f>
        <v>München</v>
      </c>
      <c r="O340" s="2">
        <f t="shared" si="17"/>
        <v>177.16</v>
      </c>
      <c r="P340" s="2">
        <f t="shared" si="18"/>
        <v>33.660400000000003</v>
      </c>
      <c r="Q340" s="2">
        <f t="shared" si="19"/>
        <v>210.82040000000001</v>
      </c>
    </row>
    <row r="341" spans="1:17" x14ac:dyDescent="0.25">
      <c r="A341" s="55">
        <v>585</v>
      </c>
      <c r="B341" t="s">
        <v>18</v>
      </c>
      <c r="C341" t="s">
        <v>15</v>
      </c>
      <c r="D341" t="s">
        <v>13</v>
      </c>
      <c r="E341" t="s">
        <v>3</v>
      </c>
      <c r="F341" s="1">
        <v>820</v>
      </c>
      <c r="G341" s="2">
        <v>0.22</v>
      </c>
      <c r="H341" t="s">
        <v>12</v>
      </c>
      <c r="I341" s="3" t="s">
        <v>11</v>
      </c>
      <c r="J341" s="3"/>
      <c r="K341" s="3">
        <v>0.98</v>
      </c>
      <c r="L341">
        <v>1</v>
      </c>
      <c r="M341" s="4" t="str">
        <f>VLOOKUP(K341,Güteklasse!$B$4:$C$8,2)</f>
        <v>E</v>
      </c>
      <c r="N341" t="str">
        <f>VLOOKUP(H341,Händleradressen!$B$3:$E$6,4,0)</f>
        <v>Hamburg</v>
      </c>
      <c r="O341" s="2">
        <f t="shared" si="17"/>
        <v>180.4</v>
      </c>
      <c r="P341" s="2">
        <f t="shared" si="18"/>
        <v>34.276000000000003</v>
      </c>
      <c r="Q341" s="2">
        <f t="shared" si="19"/>
        <v>214.67600000000002</v>
      </c>
    </row>
    <row r="342" spans="1:17" x14ac:dyDescent="0.25">
      <c r="A342" s="55">
        <v>337</v>
      </c>
      <c r="B342" t="s">
        <v>0</v>
      </c>
      <c r="C342" t="s">
        <v>5</v>
      </c>
      <c r="D342" t="s">
        <v>13</v>
      </c>
      <c r="E342" t="s">
        <v>7</v>
      </c>
      <c r="F342" s="1">
        <v>955</v>
      </c>
      <c r="G342" s="2">
        <v>51.79</v>
      </c>
      <c r="H342" t="s">
        <v>8</v>
      </c>
      <c r="I342" s="3" t="s">
        <v>11</v>
      </c>
      <c r="J342" s="3" t="s">
        <v>11</v>
      </c>
      <c r="K342" s="3">
        <v>0.56999999999999995</v>
      </c>
      <c r="L342">
        <v>3</v>
      </c>
      <c r="M342" s="4" t="str">
        <f>VLOOKUP(K342,Güteklasse!$B$4:$C$8,2)</f>
        <v>C</v>
      </c>
      <c r="N342" t="str">
        <f>VLOOKUP(H342,Händleradressen!$B$3:$E$6,4,0)</f>
        <v>Düsseldorf</v>
      </c>
      <c r="O342" s="2">
        <f t="shared" si="17"/>
        <v>49459.45</v>
      </c>
      <c r="P342" s="2">
        <f t="shared" si="18"/>
        <v>9397.2955000000002</v>
      </c>
      <c r="Q342" s="2">
        <f t="shared" si="19"/>
        <v>58856.745499999997</v>
      </c>
    </row>
    <row r="343" spans="1:17" x14ac:dyDescent="0.25">
      <c r="A343" s="55">
        <v>142</v>
      </c>
      <c r="B343" t="s">
        <v>18</v>
      </c>
      <c r="C343" t="s">
        <v>15</v>
      </c>
      <c r="D343" t="s">
        <v>19</v>
      </c>
      <c r="E343" t="s">
        <v>3</v>
      </c>
      <c r="F343" s="1">
        <v>268</v>
      </c>
      <c r="G343" s="2">
        <v>0.68</v>
      </c>
      <c r="H343" t="s">
        <v>4</v>
      </c>
      <c r="I343" s="3" t="s">
        <v>11</v>
      </c>
      <c r="J343" s="3"/>
      <c r="K343" s="3">
        <v>0.24</v>
      </c>
      <c r="L343">
        <v>2</v>
      </c>
      <c r="M343" s="4" t="str">
        <f>VLOOKUP(K343,Güteklasse!$B$4:$C$8,2)</f>
        <v>A</v>
      </c>
      <c r="N343" t="str">
        <f>VLOOKUP(H343,Händleradressen!$B$3:$E$6,4,0)</f>
        <v>Köln</v>
      </c>
      <c r="O343" s="2">
        <f t="shared" si="17"/>
        <v>182.24</v>
      </c>
      <c r="P343" s="2">
        <f t="shared" si="18"/>
        <v>34.625599999999999</v>
      </c>
      <c r="Q343" s="2">
        <f t="shared" si="19"/>
        <v>216.8656</v>
      </c>
    </row>
    <row r="344" spans="1:17" x14ac:dyDescent="0.25">
      <c r="A344" s="55">
        <v>304</v>
      </c>
      <c r="B344" t="s">
        <v>18</v>
      </c>
      <c r="C344" t="s">
        <v>15</v>
      </c>
      <c r="D344" t="s">
        <v>2</v>
      </c>
      <c r="E344" t="s">
        <v>3</v>
      </c>
      <c r="F344" s="1">
        <v>381</v>
      </c>
      <c r="G344" s="2">
        <v>0.48</v>
      </c>
      <c r="H344" t="s">
        <v>4</v>
      </c>
      <c r="I344" s="3"/>
      <c r="J344" s="3"/>
      <c r="K344" s="3">
        <v>0.5</v>
      </c>
      <c r="L344">
        <v>4</v>
      </c>
      <c r="M344" s="4" t="str">
        <f>VLOOKUP(K344,Güteklasse!$B$4:$C$8,2)</f>
        <v>C</v>
      </c>
      <c r="N344" t="str">
        <f>VLOOKUP(H344,Händleradressen!$B$3:$E$6,4,0)</f>
        <v>Köln</v>
      </c>
      <c r="O344" s="2">
        <f t="shared" si="17"/>
        <v>182.88</v>
      </c>
      <c r="P344" s="2">
        <f t="shared" si="18"/>
        <v>34.747199999999999</v>
      </c>
      <c r="Q344" s="2">
        <f t="shared" si="19"/>
        <v>217.62719999999999</v>
      </c>
    </row>
    <row r="345" spans="1:17" x14ac:dyDescent="0.25">
      <c r="A345" s="55">
        <v>241</v>
      </c>
      <c r="B345" t="s">
        <v>17</v>
      </c>
      <c r="C345" t="s">
        <v>9</v>
      </c>
      <c r="D345" t="s">
        <v>2</v>
      </c>
      <c r="E345" t="s">
        <v>3</v>
      </c>
      <c r="F345" s="1">
        <v>273</v>
      </c>
      <c r="G345" s="2">
        <v>0.67</v>
      </c>
      <c r="H345" t="s">
        <v>12</v>
      </c>
      <c r="I345" s="3" t="s">
        <v>11</v>
      </c>
      <c r="J345" s="3"/>
      <c r="K345" s="3">
        <v>0.39</v>
      </c>
      <c r="L345">
        <v>4</v>
      </c>
      <c r="M345" s="4" t="str">
        <f>VLOOKUP(K345,Güteklasse!$B$4:$C$8,2)</f>
        <v>B</v>
      </c>
      <c r="N345" t="str">
        <f>VLOOKUP(H345,Händleradressen!$B$3:$E$6,4,0)</f>
        <v>Hamburg</v>
      </c>
      <c r="O345" s="2">
        <f t="shared" si="17"/>
        <v>182.91000000000003</v>
      </c>
      <c r="P345" s="2">
        <f t="shared" si="18"/>
        <v>34.752900000000004</v>
      </c>
      <c r="Q345" s="2">
        <f t="shared" si="19"/>
        <v>217.66290000000004</v>
      </c>
    </row>
    <row r="346" spans="1:17" x14ac:dyDescent="0.25">
      <c r="A346" s="55">
        <v>543</v>
      </c>
      <c r="B346" t="s">
        <v>17</v>
      </c>
      <c r="C346" t="s">
        <v>9</v>
      </c>
      <c r="D346" t="s">
        <v>13</v>
      </c>
      <c r="E346" t="s">
        <v>7</v>
      </c>
      <c r="F346" s="1">
        <v>4</v>
      </c>
      <c r="G346" s="2">
        <v>46.05</v>
      </c>
      <c r="H346" t="s">
        <v>8</v>
      </c>
      <c r="I346" s="3" t="s">
        <v>11</v>
      </c>
      <c r="J346" s="3" t="s">
        <v>11</v>
      </c>
      <c r="K346" s="3">
        <v>0.92</v>
      </c>
      <c r="L346">
        <v>5</v>
      </c>
      <c r="M346" s="4" t="str">
        <f>VLOOKUP(K346,Güteklasse!$B$4:$C$8,2)</f>
        <v>E</v>
      </c>
      <c r="N346" t="str">
        <f>VLOOKUP(H346,Händleradressen!$B$3:$E$6,4,0)</f>
        <v>Düsseldorf</v>
      </c>
      <c r="O346" s="2">
        <f t="shared" si="17"/>
        <v>184.2</v>
      </c>
      <c r="P346" s="2">
        <f t="shared" si="18"/>
        <v>34.997999999999998</v>
      </c>
      <c r="Q346" s="2">
        <f t="shared" si="19"/>
        <v>219.19799999999998</v>
      </c>
    </row>
    <row r="347" spans="1:17" x14ac:dyDescent="0.25">
      <c r="A347" s="55">
        <v>55</v>
      </c>
      <c r="B347" t="s">
        <v>17</v>
      </c>
      <c r="C347" t="s">
        <v>9</v>
      </c>
      <c r="D347" t="s">
        <v>2</v>
      </c>
      <c r="E347" t="s">
        <v>3</v>
      </c>
      <c r="F347" s="1">
        <v>402</v>
      </c>
      <c r="G347" s="2">
        <v>0.46</v>
      </c>
      <c r="H347" t="s">
        <v>8</v>
      </c>
      <c r="I347" s="3" t="s">
        <v>11</v>
      </c>
      <c r="J347" s="3"/>
      <c r="K347" s="3">
        <v>0.09</v>
      </c>
      <c r="L347">
        <v>2</v>
      </c>
      <c r="M347" s="4" t="str">
        <f>VLOOKUP(K347,Güteklasse!$B$4:$C$8,2)</f>
        <v>A</v>
      </c>
      <c r="N347" t="str">
        <f>VLOOKUP(H347,Händleradressen!$B$3:$E$6,4,0)</f>
        <v>Düsseldorf</v>
      </c>
      <c r="O347" s="2">
        <f t="shared" si="17"/>
        <v>184.92000000000002</v>
      </c>
      <c r="P347" s="2">
        <f t="shared" si="18"/>
        <v>35.134800000000006</v>
      </c>
      <c r="Q347" s="2">
        <f t="shared" si="19"/>
        <v>220.05480000000003</v>
      </c>
    </row>
    <row r="348" spans="1:17" x14ac:dyDescent="0.25">
      <c r="A348" s="55">
        <v>343</v>
      </c>
      <c r="B348" t="s">
        <v>17</v>
      </c>
      <c r="C348" t="s">
        <v>5</v>
      </c>
      <c r="D348" t="s">
        <v>16</v>
      </c>
      <c r="E348" t="s">
        <v>7</v>
      </c>
      <c r="F348" s="1">
        <v>12</v>
      </c>
      <c r="G348" s="2">
        <v>53.78</v>
      </c>
      <c r="H348" t="s">
        <v>4</v>
      </c>
      <c r="I348" s="3" t="s">
        <v>11</v>
      </c>
      <c r="J348" s="3"/>
      <c r="K348" s="3">
        <v>0.56999999999999995</v>
      </c>
      <c r="L348">
        <v>2</v>
      </c>
      <c r="M348" s="4" t="str">
        <f>VLOOKUP(K348,Güteklasse!$B$4:$C$8,2)</f>
        <v>C</v>
      </c>
      <c r="N348" t="str">
        <f>VLOOKUP(H348,Händleradressen!$B$3:$E$6,4,0)</f>
        <v>Köln</v>
      </c>
      <c r="O348" s="2">
        <f t="shared" si="17"/>
        <v>645.36</v>
      </c>
      <c r="P348" s="2">
        <f t="shared" si="18"/>
        <v>122.61840000000001</v>
      </c>
      <c r="Q348" s="2">
        <f t="shared" si="19"/>
        <v>767.97839999999997</v>
      </c>
    </row>
    <row r="349" spans="1:17" x14ac:dyDescent="0.25">
      <c r="A349" s="55">
        <v>344</v>
      </c>
      <c r="B349" t="s">
        <v>0</v>
      </c>
      <c r="C349" t="s">
        <v>9</v>
      </c>
      <c r="D349" t="s">
        <v>13</v>
      </c>
      <c r="E349" t="s">
        <v>3</v>
      </c>
      <c r="F349" s="1">
        <v>9898</v>
      </c>
      <c r="G349" s="2">
        <v>0.54</v>
      </c>
      <c r="H349" t="s">
        <v>8</v>
      </c>
      <c r="I349" s="3" t="s">
        <v>11</v>
      </c>
      <c r="J349" s="3"/>
      <c r="K349" s="3">
        <v>0.57999999999999996</v>
      </c>
      <c r="L349">
        <v>2</v>
      </c>
      <c r="M349" s="4" t="str">
        <f>VLOOKUP(K349,Güteklasse!$B$4:$C$8,2)</f>
        <v>D</v>
      </c>
      <c r="N349" t="str">
        <f>VLOOKUP(H349,Händleradressen!$B$3:$E$6,4,0)</f>
        <v>Düsseldorf</v>
      </c>
      <c r="O349" s="2">
        <f t="shared" si="17"/>
        <v>5344.92</v>
      </c>
      <c r="P349" s="2">
        <f t="shared" si="18"/>
        <v>1015.5348</v>
      </c>
      <c r="Q349" s="2">
        <f t="shared" si="19"/>
        <v>6360.4548000000004</v>
      </c>
    </row>
    <row r="350" spans="1:17" x14ac:dyDescent="0.25">
      <c r="A350" s="55">
        <v>345</v>
      </c>
      <c r="B350" t="s">
        <v>0</v>
      </c>
      <c r="C350" t="s">
        <v>15</v>
      </c>
      <c r="D350" t="s">
        <v>13</v>
      </c>
      <c r="E350" t="s">
        <v>7</v>
      </c>
      <c r="F350" s="1">
        <v>1237</v>
      </c>
      <c r="G350" s="2">
        <v>49.63</v>
      </c>
      <c r="H350" t="s">
        <v>12</v>
      </c>
      <c r="I350" s="3" t="s">
        <v>11</v>
      </c>
      <c r="J350" s="3"/>
      <c r="K350" s="3">
        <v>0.57999999999999996</v>
      </c>
      <c r="L350">
        <v>1</v>
      </c>
      <c r="M350" s="4" t="str">
        <f>VLOOKUP(K350,Güteklasse!$B$4:$C$8,2)</f>
        <v>D</v>
      </c>
      <c r="N350" t="str">
        <f>VLOOKUP(H350,Händleradressen!$B$3:$E$6,4,0)</f>
        <v>Hamburg</v>
      </c>
      <c r="O350" s="2">
        <f t="shared" si="17"/>
        <v>61392.310000000005</v>
      </c>
      <c r="P350" s="2">
        <f t="shared" si="18"/>
        <v>11664.538900000001</v>
      </c>
      <c r="Q350" s="2">
        <f t="shared" si="19"/>
        <v>73056.848900000012</v>
      </c>
    </row>
    <row r="351" spans="1:17" x14ac:dyDescent="0.25">
      <c r="A351" s="55">
        <v>374</v>
      </c>
      <c r="B351" t="s">
        <v>0</v>
      </c>
      <c r="C351" t="s">
        <v>5</v>
      </c>
      <c r="D351" t="s">
        <v>6</v>
      </c>
      <c r="E351" t="s">
        <v>3</v>
      </c>
      <c r="F351" s="1">
        <v>345</v>
      </c>
      <c r="G351" s="2">
        <v>0.54</v>
      </c>
      <c r="H351" t="s">
        <v>12</v>
      </c>
      <c r="I351" s="3" t="s">
        <v>11</v>
      </c>
      <c r="J351" s="3"/>
      <c r="K351" s="3">
        <v>0.63</v>
      </c>
      <c r="L351">
        <v>4</v>
      </c>
      <c r="M351" s="4" t="str">
        <f>VLOOKUP(K351,Güteklasse!$B$4:$C$8,2)</f>
        <v>D</v>
      </c>
      <c r="N351" t="str">
        <f>VLOOKUP(H351,Händleradressen!$B$3:$E$6,4,0)</f>
        <v>Hamburg</v>
      </c>
      <c r="O351" s="2">
        <f t="shared" si="17"/>
        <v>186.3</v>
      </c>
      <c r="P351" s="2">
        <f t="shared" si="18"/>
        <v>35.397000000000006</v>
      </c>
      <c r="Q351" s="2">
        <f t="shared" si="19"/>
        <v>221.697</v>
      </c>
    </row>
    <row r="352" spans="1:17" x14ac:dyDescent="0.25">
      <c r="A352" s="55">
        <v>500</v>
      </c>
      <c r="B352" t="s">
        <v>0</v>
      </c>
      <c r="C352" t="s">
        <v>15</v>
      </c>
      <c r="D352" t="s">
        <v>13</v>
      </c>
      <c r="E352" t="s">
        <v>3</v>
      </c>
      <c r="F352" s="1">
        <v>888</v>
      </c>
      <c r="G352" s="2">
        <v>0.21</v>
      </c>
      <c r="H352" t="s">
        <v>12</v>
      </c>
      <c r="I352" s="3" t="s">
        <v>11</v>
      </c>
      <c r="J352" s="3"/>
      <c r="K352" s="3">
        <v>0.86</v>
      </c>
      <c r="L352">
        <v>2</v>
      </c>
      <c r="M352" s="4" t="str">
        <f>VLOOKUP(K352,Güteklasse!$B$4:$C$8,2)</f>
        <v>D</v>
      </c>
      <c r="N352" t="str">
        <f>VLOOKUP(H352,Händleradressen!$B$3:$E$6,4,0)</f>
        <v>Hamburg</v>
      </c>
      <c r="O352" s="2">
        <f t="shared" si="17"/>
        <v>186.48</v>
      </c>
      <c r="P352" s="2">
        <f t="shared" si="18"/>
        <v>35.431199999999997</v>
      </c>
      <c r="Q352" s="2">
        <f t="shared" si="19"/>
        <v>221.91119999999998</v>
      </c>
    </row>
    <row r="353" spans="1:17" x14ac:dyDescent="0.25">
      <c r="A353" s="55">
        <v>72</v>
      </c>
      <c r="B353" t="s">
        <v>18</v>
      </c>
      <c r="C353" t="s">
        <v>15</v>
      </c>
      <c r="D353" t="s">
        <v>2</v>
      </c>
      <c r="E353" t="s">
        <v>7</v>
      </c>
      <c r="F353" s="1">
        <v>4</v>
      </c>
      <c r="G353" s="2">
        <v>47.93</v>
      </c>
      <c r="H353" t="s">
        <v>12</v>
      </c>
      <c r="I353" s="3" t="s">
        <v>11</v>
      </c>
      <c r="J353" s="3" t="s">
        <v>11</v>
      </c>
      <c r="K353" s="3">
        <v>0.13</v>
      </c>
      <c r="L353">
        <v>4</v>
      </c>
      <c r="M353" s="4" t="str">
        <f>VLOOKUP(K353,Güteklasse!$B$4:$C$8,2)</f>
        <v>A</v>
      </c>
      <c r="N353" t="str">
        <f>VLOOKUP(H353,Händleradressen!$B$3:$E$6,4,0)</f>
        <v>Hamburg</v>
      </c>
      <c r="O353" s="2">
        <f t="shared" si="17"/>
        <v>191.72</v>
      </c>
      <c r="P353" s="2">
        <f t="shared" si="18"/>
        <v>36.4268</v>
      </c>
      <c r="Q353" s="2">
        <f t="shared" si="19"/>
        <v>228.14679999999998</v>
      </c>
    </row>
    <row r="354" spans="1:17" x14ac:dyDescent="0.25">
      <c r="A354" s="55">
        <v>521</v>
      </c>
      <c r="B354" t="s">
        <v>0</v>
      </c>
      <c r="C354" t="s">
        <v>9</v>
      </c>
      <c r="D354" t="s">
        <v>13</v>
      </c>
      <c r="E354" t="s">
        <v>3</v>
      </c>
      <c r="F354" s="1">
        <v>362</v>
      </c>
      <c r="G354" s="2">
        <v>0.53</v>
      </c>
      <c r="H354" t="s">
        <v>4</v>
      </c>
      <c r="I354" s="3"/>
      <c r="J354" s="3"/>
      <c r="K354" s="3">
        <v>0.89</v>
      </c>
      <c r="L354">
        <v>1</v>
      </c>
      <c r="M354" s="4" t="str">
        <f>VLOOKUP(K354,Güteklasse!$B$4:$C$8,2)</f>
        <v>D</v>
      </c>
      <c r="N354" t="str">
        <f>VLOOKUP(H354,Händleradressen!$B$3:$E$6,4,0)</f>
        <v>Köln</v>
      </c>
      <c r="O354" s="2">
        <f t="shared" si="17"/>
        <v>191.86</v>
      </c>
      <c r="P354" s="2">
        <f t="shared" si="18"/>
        <v>36.453400000000002</v>
      </c>
      <c r="Q354" s="2">
        <f t="shared" si="19"/>
        <v>228.3134</v>
      </c>
    </row>
    <row r="355" spans="1:17" x14ac:dyDescent="0.25">
      <c r="A355" s="55">
        <v>353</v>
      </c>
      <c r="B355" t="s">
        <v>0</v>
      </c>
      <c r="C355" t="s">
        <v>5</v>
      </c>
      <c r="D355" t="s">
        <v>2</v>
      </c>
      <c r="E355" t="s">
        <v>3</v>
      </c>
      <c r="F355" s="1">
        <v>645</v>
      </c>
      <c r="G355" s="2">
        <v>0.3</v>
      </c>
      <c r="H355" t="s">
        <v>4</v>
      </c>
      <c r="I355" s="3" t="s">
        <v>11</v>
      </c>
      <c r="J355" s="3"/>
      <c r="K355" s="3">
        <v>0.59</v>
      </c>
      <c r="L355">
        <v>2</v>
      </c>
      <c r="M355" s="4" t="str">
        <f>VLOOKUP(K355,Güteklasse!$B$4:$C$8,2)</f>
        <v>D</v>
      </c>
      <c r="N355" t="str">
        <f>VLOOKUP(H355,Händleradressen!$B$3:$E$6,4,0)</f>
        <v>Köln</v>
      </c>
      <c r="O355" s="2">
        <f t="shared" si="17"/>
        <v>193.5</v>
      </c>
      <c r="P355" s="2">
        <f t="shared" si="18"/>
        <v>36.765000000000001</v>
      </c>
      <c r="Q355" s="2">
        <f t="shared" si="19"/>
        <v>230.26499999999999</v>
      </c>
    </row>
    <row r="356" spans="1:17" x14ac:dyDescent="0.25">
      <c r="A356" s="55">
        <v>166</v>
      </c>
      <c r="B356" t="s">
        <v>17</v>
      </c>
      <c r="C356" t="s">
        <v>15</v>
      </c>
      <c r="D356" t="s">
        <v>2</v>
      </c>
      <c r="E356" t="s">
        <v>3</v>
      </c>
      <c r="F356" s="1">
        <v>279</v>
      </c>
      <c r="G356" s="2">
        <v>0.7</v>
      </c>
      <c r="H356" t="s">
        <v>4</v>
      </c>
      <c r="I356" s="3" t="s">
        <v>11</v>
      </c>
      <c r="J356" s="3"/>
      <c r="K356" s="3">
        <v>0.28000000000000003</v>
      </c>
      <c r="L356">
        <v>4</v>
      </c>
      <c r="M356" s="4" t="str">
        <f>VLOOKUP(K356,Güteklasse!$B$4:$C$8,2)</f>
        <v>A</v>
      </c>
      <c r="N356" t="str">
        <f>VLOOKUP(H356,Händleradressen!$B$3:$E$6,4,0)</f>
        <v>Köln</v>
      </c>
      <c r="O356" s="2">
        <f t="shared" si="17"/>
        <v>195.29999999999998</v>
      </c>
      <c r="P356" s="2">
        <f t="shared" si="18"/>
        <v>37.106999999999999</v>
      </c>
      <c r="Q356" s="2">
        <f t="shared" si="19"/>
        <v>232.40699999999998</v>
      </c>
    </row>
    <row r="357" spans="1:17" x14ac:dyDescent="0.25">
      <c r="A357" s="55">
        <v>352</v>
      </c>
      <c r="B357" t="s">
        <v>17</v>
      </c>
      <c r="C357" t="s">
        <v>15</v>
      </c>
      <c r="D357" t="s">
        <v>2</v>
      </c>
      <c r="E357" t="s">
        <v>7</v>
      </c>
      <c r="F357" s="1">
        <v>40</v>
      </c>
      <c r="G357" s="2">
        <v>51.96</v>
      </c>
      <c r="H357" t="s">
        <v>8</v>
      </c>
      <c r="I357" s="3" t="s">
        <v>11</v>
      </c>
      <c r="J357" s="3"/>
      <c r="K357" s="3">
        <v>0.57999999999999996</v>
      </c>
      <c r="L357">
        <v>1</v>
      </c>
      <c r="M357" s="4" t="str">
        <f>VLOOKUP(K357,Güteklasse!$B$4:$C$8,2)</f>
        <v>D</v>
      </c>
      <c r="N357" t="str">
        <f>VLOOKUP(H357,Händleradressen!$B$3:$E$6,4,0)</f>
        <v>Düsseldorf</v>
      </c>
      <c r="O357" s="2">
        <f t="shared" si="17"/>
        <v>2078.4</v>
      </c>
      <c r="P357" s="2">
        <f t="shared" si="18"/>
        <v>394.89600000000002</v>
      </c>
      <c r="Q357" s="2">
        <f t="shared" si="19"/>
        <v>2473.2960000000003</v>
      </c>
    </row>
    <row r="358" spans="1:17" x14ac:dyDescent="0.25">
      <c r="A358" s="55">
        <v>205</v>
      </c>
      <c r="B358" t="s">
        <v>18</v>
      </c>
      <c r="C358" t="s">
        <v>5</v>
      </c>
      <c r="D358" t="s">
        <v>13</v>
      </c>
      <c r="E358" t="s">
        <v>3</v>
      </c>
      <c r="F358" s="1">
        <v>356</v>
      </c>
      <c r="G358" s="2">
        <v>0.55000000000000004</v>
      </c>
      <c r="H358" t="s">
        <v>12</v>
      </c>
      <c r="I358" s="3" t="s">
        <v>11</v>
      </c>
      <c r="J358" s="3"/>
      <c r="K358" s="3">
        <v>0.35</v>
      </c>
      <c r="L358">
        <v>4</v>
      </c>
      <c r="M358" s="4" t="str">
        <f>VLOOKUP(K358,Güteklasse!$B$4:$C$8,2)</f>
        <v>B</v>
      </c>
      <c r="N358" t="str">
        <f>VLOOKUP(H358,Händleradressen!$B$3:$E$6,4,0)</f>
        <v>Hamburg</v>
      </c>
      <c r="O358" s="2">
        <f t="shared" si="17"/>
        <v>195.8</v>
      </c>
      <c r="P358" s="2">
        <f t="shared" si="18"/>
        <v>37.202000000000005</v>
      </c>
      <c r="Q358" s="2">
        <f t="shared" si="19"/>
        <v>233.00200000000001</v>
      </c>
    </row>
    <row r="359" spans="1:17" x14ac:dyDescent="0.25">
      <c r="A359" s="55">
        <v>552</v>
      </c>
      <c r="B359" t="s">
        <v>17</v>
      </c>
      <c r="C359" t="s">
        <v>9</v>
      </c>
      <c r="D359" t="s">
        <v>13</v>
      </c>
      <c r="E359" t="s">
        <v>7</v>
      </c>
      <c r="F359" s="1">
        <v>4</v>
      </c>
      <c r="G359" s="2">
        <v>49.11</v>
      </c>
      <c r="H359" t="s">
        <v>12</v>
      </c>
      <c r="I359" s="3" t="s">
        <v>11</v>
      </c>
      <c r="J359" s="3"/>
      <c r="K359" s="3">
        <v>0.93</v>
      </c>
      <c r="L359">
        <v>3</v>
      </c>
      <c r="M359" s="4" t="str">
        <f>VLOOKUP(K359,Güteklasse!$B$4:$C$8,2)</f>
        <v>E</v>
      </c>
      <c r="N359" t="str">
        <f>VLOOKUP(H359,Händleradressen!$B$3:$E$6,4,0)</f>
        <v>Hamburg</v>
      </c>
      <c r="O359" s="2">
        <f t="shared" si="17"/>
        <v>196.44</v>
      </c>
      <c r="P359" s="2">
        <f t="shared" si="18"/>
        <v>37.323599999999999</v>
      </c>
      <c r="Q359" s="2">
        <f t="shared" si="19"/>
        <v>233.7636</v>
      </c>
    </row>
    <row r="360" spans="1:17" x14ac:dyDescent="0.25">
      <c r="A360" s="55">
        <v>355</v>
      </c>
      <c r="B360" t="s">
        <v>0</v>
      </c>
      <c r="C360" t="s">
        <v>9</v>
      </c>
      <c r="D360" t="s">
        <v>6</v>
      </c>
      <c r="E360" t="s">
        <v>3</v>
      </c>
      <c r="F360" s="1">
        <v>7873</v>
      </c>
      <c r="G360" s="2">
        <v>0.95</v>
      </c>
      <c r="H360" t="s">
        <v>4</v>
      </c>
      <c r="I360" s="3" t="s">
        <v>11</v>
      </c>
      <c r="J360" s="3"/>
      <c r="K360" s="3">
        <v>0.59</v>
      </c>
      <c r="L360">
        <v>3</v>
      </c>
      <c r="M360" s="4" t="str">
        <f>VLOOKUP(K360,Güteklasse!$B$4:$C$8,2)</f>
        <v>D</v>
      </c>
      <c r="N360" t="str">
        <f>VLOOKUP(H360,Händleradressen!$B$3:$E$6,4,0)</f>
        <v>Köln</v>
      </c>
      <c r="O360" s="2">
        <f t="shared" si="17"/>
        <v>7479.3499999999995</v>
      </c>
      <c r="P360" s="2">
        <f t="shared" si="18"/>
        <v>1421.0764999999999</v>
      </c>
      <c r="Q360" s="2">
        <f t="shared" si="19"/>
        <v>8900.4264999999996</v>
      </c>
    </row>
    <row r="361" spans="1:17" x14ac:dyDescent="0.25">
      <c r="A361" s="55">
        <v>356</v>
      </c>
      <c r="B361" t="s">
        <v>0</v>
      </c>
      <c r="C361" t="s">
        <v>15</v>
      </c>
      <c r="D361" t="s">
        <v>2</v>
      </c>
      <c r="E361" t="s">
        <v>7</v>
      </c>
      <c r="F361" s="1">
        <v>884</v>
      </c>
      <c r="G361" s="2">
        <v>50.61</v>
      </c>
      <c r="H361" t="s">
        <v>8</v>
      </c>
      <c r="I361" s="3" t="s">
        <v>11</v>
      </c>
      <c r="J361" s="3"/>
      <c r="K361" s="3">
        <v>0.59</v>
      </c>
      <c r="L361">
        <v>2</v>
      </c>
      <c r="M361" s="4" t="str">
        <f>VLOOKUP(K361,Güteklasse!$B$4:$C$8,2)</f>
        <v>D</v>
      </c>
      <c r="N361" t="str">
        <f>VLOOKUP(H361,Händleradressen!$B$3:$E$6,4,0)</f>
        <v>Düsseldorf</v>
      </c>
      <c r="O361" s="2">
        <f t="shared" si="17"/>
        <v>44739.24</v>
      </c>
      <c r="P361" s="2">
        <f t="shared" si="18"/>
        <v>8500.4555999999993</v>
      </c>
      <c r="Q361" s="2">
        <f t="shared" si="19"/>
        <v>53239.695599999999</v>
      </c>
    </row>
    <row r="362" spans="1:17" x14ac:dyDescent="0.25">
      <c r="A362" s="55">
        <v>357</v>
      </c>
      <c r="B362" t="s">
        <v>18</v>
      </c>
      <c r="C362" t="s">
        <v>9</v>
      </c>
      <c r="D362" t="s">
        <v>13</v>
      </c>
      <c r="E362" t="s">
        <v>3</v>
      </c>
      <c r="F362" s="1">
        <v>767</v>
      </c>
      <c r="G362" s="2">
        <v>0.71</v>
      </c>
      <c r="H362" t="s">
        <v>8</v>
      </c>
      <c r="I362" s="3" t="s">
        <v>11</v>
      </c>
      <c r="J362" s="3"/>
      <c r="K362" s="3">
        <v>0.59</v>
      </c>
      <c r="L362">
        <v>3</v>
      </c>
      <c r="M362" s="4" t="str">
        <f>VLOOKUP(K362,Güteklasse!$B$4:$C$8,2)</f>
        <v>D</v>
      </c>
      <c r="N362" t="str">
        <f>VLOOKUP(H362,Händleradressen!$B$3:$E$6,4,0)</f>
        <v>Düsseldorf</v>
      </c>
      <c r="O362" s="2">
        <f t="shared" si="17"/>
        <v>544.56999999999994</v>
      </c>
      <c r="P362" s="2">
        <f t="shared" si="18"/>
        <v>103.46829999999999</v>
      </c>
      <c r="Q362" s="2">
        <f t="shared" si="19"/>
        <v>648.03829999999994</v>
      </c>
    </row>
    <row r="363" spans="1:17" x14ac:dyDescent="0.25">
      <c r="A363" s="55">
        <v>470</v>
      </c>
      <c r="B363" t="s">
        <v>17</v>
      </c>
      <c r="C363" t="s">
        <v>5</v>
      </c>
      <c r="D363" t="s">
        <v>2</v>
      </c>
      <c r="E363" t="s">
        <v>7</v>
      </c>
      <c r="F363" s="1">
        <v>4</v>
      </c>
      <c r="G363" s="2">
        <v>49.33</v>
      </c>
      <c r="H363" t="s">
        <v>4</v>
      </c>
      <c r="I363" s="3" t="s">
        <v>11</v>
      </c>
      <c r="J363" s="3"/>
      <c r="K363" s="3">
        <v>0.8</v>
      </c>
      <c r="L363">
        <v>4</v>
      </c>
      <c r="M363" s="4" t="str">
        <f>VLOOKUP(K363,Güteklasse!$B$4:$C$8,2)</f>
        <v>D</v>
      </c>
      <c r="N363" t="str">
        <f>VLOOKUP(H363,Händleradressen!$B$3:$E$6,4,0)</f>
        <v>Köln</v>
      </c>
      <c r="O363" s="2">
        <f t="shared" si="17"/>
        <v>197.32</v>
      </c>
      <c r="P363" s="2">
        <f t="shared" si="18"/>
        <v>37.4908</v>
      </c>
      <c r="Q363" s="2">
        <f t="shared" si="19"/>
        <v>234.8108</v>
      </c>
    </row>
    <row r="364" spans="1:17" x14ac:dyDescent="0.25">
      <c r="A364" s="55">
        <v>25</v>
      </c>
      <c r="B364" t="s">
        <v>17</v>
      </c>
      <c r="C364" t="s">
        <v>15</v>
      </c>
      <c r="D364" t="s">
        <v>2</v>
      </c>
      <c r="E364" t="s">
        <v>3</v>
      </c>
      <c r="F364" s="1">
        <v>506</v>
      </c>
      <c r="G364" s="2">
        <v>0.39</v>
      </c>
      <c r="H364" t="s">
        <v>8</v>
      </c>
      <c r="I364" s="3" t="s">
        <v>11</v>
      </c>
      <c r="J364" s="3"/>
      <c r="K364" s="3">
        <v>0.05</v>
      </c>
      <c r="L364">
        <v>2</v>
      </c>
      <c r="M364" s="4" t="str">
        <f>VLOOKUP(K364,Güteklasse!$B$4:$C$8,2)</f>
        <v>A</v>
      </c>
      <c r="N364" t="str">
        <f>VLOOKUP(H364,Händleradressen!$B$3:$E$6,4,0)</f>
        <v>Düsseldorf</v>
      </c>
      <c r="O364" s="2">
        <f t="shared" si="17"/>
        <v>197.34</v>
      </c>
      <c r="P364" s="2">
        <f t="shared" si="18"/>
        <v>37.494599999999998</v>
      </c>
      <c r="Q364" s="2">
        <f t="shared" si="19"/>
        <v>234.83459999999999</v>
      </c>
    </row>
    <row r="365" spans="1:17" x14ac:dyDescent="0.25">
      <c r="A365" s="55">
        <v>360</v>
      </c>
      <c r="B365" t="s">
        <v>17</v>
      </c>
      <c r="C365" t="s">
        <v>9</v>
      </c>
      <c r="D365" t="s">
        <v>16</v>
      </c>
      <c r="E365" t="s">
        <v>7</v>
      </c>
      <c r="F365" s="1">
        <v>49</v>
      </c>
      <c r="G365" s="2">
        <v>49.01</v>
      </c>
      <c r="H365" t="s">
        <v>12</v>
      </c>
      <c r="I365" s="3" t="s">
        <v>11</v>
      </c>
      <c r="J365" s="3"/>
      <c r="K365" s="3">
        <v>0.59</v>
      </c>
      <c r="L365">
        <v>1</v>
      </c>
      <c r="M365" s="4" t="str">
        <f>VLOOKUP(K365,Güteklasse!$B$4:$C$8,2)</f>
        <v>D</v>
      </c>
      <c r="N365" t="str">
        <f>VLOOKUP(H365,Händleradressen!$B$3:$E$6,4,0)</f>
        <v>Hamburg</v>
      </c>
      <c r="O365" s="2">
        <f t="shared" si="17"/>
        <v>2401.4899999999998</v>
      </c>
      <c r="P365" s="2">
        <f t="shared" si="18"/>
        <v>456.28309999999999</v>
      </c>
      <c r="Q365" s="2">
        <f t="shared" si="19"/>
        <v>2857.7730999999999</v>
      </c>
    </row>
    <row r="366" spans="1:17" x14ac:dyDescent="0.25">
      <c r="A366" s="55">
        <v>102</v>
      </c>
      <c r="B366" t="s">
        <v>18</v>
      </c>
      <c r="C366" t="s">
        <v>15</v>
      </c>
      <c r="D366" t="s">
        <v>2</v>
      </c>
      <c r="E366" t="s">
        <v>3</v>
      </c>
      <c r="F366" s="1">
        <v>899</v>
      </c>
      <c r="G366" s="2">
        <v>0.22</v>
      </c>
      <c r="H366" t="s">
        <v>12</v>
      </c>
      <c r="I366" s="3"/>
      <c r="J366" s="3"/>
      <c r="K366" s="3">
        <v>0.18</v>
      </c>
      <c r="L366">
        <v>3</v>
      </c>
      <c r="M366" s="4" t="str">
        <f>VLOOKUP(K366,Güteklasse!$B$4:$C$8,2)</f>
        <v>A</v>
      </c>
      <c r="N366" t="str">
        <f>VLOOKUP(H366,Händleradressen!$B$3:$E$6,4,0)</f>
        <v>Hamburg</v>
      </c>
      <c r="O366" s="2">
        <f t="shared" si="17"/>
        <v>197.78</v>
      </c>
      <c r="P366" s="2">
        <f t="shared" si="18"/>
        <v>37.578200000000002</v>
      </c>
      <c r="Q366" s="2">
        <f t="shared" si="19"/>
        <v>235.35820000000001</v>
      </c>
    </row>
    <row r="367" spans="1:17" x14ac:dyDescent="0.25">
      <c r="A367" s="55">
        <v>457</v>
      </c>
      <c r="B367" t="s">
        <v>17</v>
      </c>
      <c r="C367" t="s">
        <v>15</v>
      </c>
      <c r="D367" t="s">
        <v>13</v>
      </c>
      <c r="E367" t="s">
        <v>7</v>
      </c>
      <c r="F367" s="1">
        <v>4</v>
      </c>
      <c r="G367" s="2">
        <v>49.58</v>
      </c>
      <c r="H367" t="s">
        <v>14</v>
      </c>
      <c r="I367" s="3" t="s">
        <v>11</v>
      </c>
      <c r="J367" s="3" t="s">
        <v>11</v>
      </c>
      <c r="K367" s="3">
        <v>0.76</v>
      </c>
      <c r="L367">
        <v>5</v>
      </c>
      <c r="M367" s="4" t="str">
        <f>VLOOKUP(K367,Güteklasse!$B$4:$C$8,2)</f>
        <v>D</v>
      </c>
      <c r="N367" t="str">
        <f>VLOOKUP(H367,Händleradressen!$B$3:$E$6,4,0)</f>
        <v>München</v>
      </c>
      <c r="O367" s="2">
        <f t="shared" si="17"/>
        <v>198.32</v>
      </c>
      <c r="P367" s="2">
        <f t="shared" si="18"/>
        <v>37.680799999999998</v>
      </c>
      <c r="Q367" s="2">
        <f t="shared" si="19"/>
        <v>236.0008</v>
      </c>
    </row>
    <row r="368" spans="1:17" x14ac:dyDescent="0.25">
      <c r="A368" s="55">
        <v>89</v>
      </c>
      <c r="B368" t="s">
        <v>18</v>
      </c>
      <c r="C368" t="s">
        <v>15</v>
      </c>
      <c r="D368" t="s">
        <v>16</v>
      </c>
      <c r="E368" t="s">
        <v>3</v>
      </c>
      <c r="F368" s="1">
        <v>249</v>
      </c>
      <c r="G368" s="2">
        <v>0.81</v>
      </c>
      <c r="H368" t="s">
        <v>12</v>
      </c>
      <c r="I368" s="3" t="s">
        <v>11</v>
      </c>
      <c r="J368" s="3"/>
      <c r="K368" s="3">
        <v>0.16</v>
      </c>
      <c r="L368">
        <v>2</v>
      </c>
      <c r="M368" s="4" t="str">
        <f>VLOOKUP(K368,Güteklasse!$B$4:$C$8,2)</f>
        <v>A</v>
      </c>
      <c r="N368" t="str">
        <f>VLOOKUP(H368,Händleradressen!$B$3:$E$6,4,0)</f>
        <v>Hamburg</v>
      </c>
      <c r="O368" s="2">
        <f t="shared" si="17"/>
        <v>201.69000000000003</v>
      </c>
      <c r="P368" s="2">
        <f t="shared" si="18"/>
        <v>38.321100000000008</v>
      </c>
      <c r="Q368" s="2">
        <f t="shared" si="19"/>
        <v>240.01110000000003</v>
      </c>
    </row>
    <row r="369" spans="1:17" x14ac:dyDescent="0.25">
      <c r="A369" s="55">
        <v>364</v>
      </c>
      <c r="B369" t="s">
        <v>18</v>
      </c>
      <c r="C369" t="s">
        <v>9</v>
      </c>
      <c r="D369" t="s">
        <v>19</v>
      </c>
      <c r="E369" t="s">
        <v>7</v>
      </c>
      <c r="F369" s="1">
        <v>31</v>
      </c>
      <c r="G369" s="2">
        <v>51.94</v>
      </c>
      <c r="H369" t="s">
        <v>8</v>
      </c>
      <c r="I369" s="3" t="s">
        <v>11</v>
      </c>
      <c r="J369" s="3"/>
      <c r="K369" s="3">
        <v>0.6</v>
      </c>
      <c r="L369">
        <v>5</v>
      </c>
      <c r="M369" s="4" t="str">
        <f>VLOOKUP(K369,Güteklasse!$B$4:$C$8,2)</f>
        <v>D</v>
      </c>
      <c r="N369" t="str">
        <f>VLOOKUP(H369,Händleradressen!$B$3:$E$6,4,0)</f>
        <v>Düsseldorf</v>
      </c>
      <c r="O369" s="2">
        <f t="shared" si="17"/>
        <v>1610.1399999999999</v>
      </c>
      <c r="P369" s="2">
        <f t="shared" si="18"/>
        <v>305.92660000000001</v>
      </c>
      <c r="Q369" s="2">
        <f t="shared" si="19"/>
        <v>1916.0665999999999</v>
      </c>
    </row>
    <row r="370" spans="1:17" x14ac:dyDescent="0.25">
      <c r="A370" s="55">
        <v>365</v>
      </c>
      <c r="B370" t="s">
        <v>18</v>
      </c>
      <c r="C370" t="s">
        <v>5</v>
      </c>
      <c r="D370" t="s">
        <v>19</v>
      </c>
      <c r="E370" t="s">
        <v>7</v>
      </c>
      <c r="F370" s="1">
        <v>47</v>
      </c>
      <c r="G370" s="2">
        <v>54.85</v>
      </c>
      <c r="H370" t="s">
        <v>4</v>
      </c>
      <c r="I370" s="3" t="s">
        <v>11</v>
      </c>
      <c r="J370" s="3"/>
      <c r="K370" s="3">
        <v>0.6</v>
      </c>
      <c r="L370">
        <v>1</v>
      </c>
      <c r="M370" s="4" t="str">
        <f>VLOOKUP(K370,Güteklasse!$B$4:$C$8,2)</f>
        <v>D</v>
      </c>
      <c r="N370" t="str">
        <f>VLOOKUP(H370,Händleradressen!$B$3:$E$6,4,0)</f>
        <v>Köln</v>
      </c>
      <c r="O370" s="2">
        <f t="shared" si="17"/>
        <v>2577.9500000000003</v>
      </c>
      <c r="P370" s="2">
        <f t="shared" si="18"/>
        <v>489.81050000000005</v>
      </c>
      <c r="Q370" s="2">
        <f t="shared" si="19"/>
        <v>3067.7605000000003</v>
      </c>
    </row>
    <row r="371" spans="1:17" x14ac:dyDescent="0.25">
      <c r="A371" s="55">
        <v>366</v>
      </c>
      <c r="B371" t="s">
        <v>17</v>
      </c>
      <c r="C371" t="s">
        <v>15</v>
      </c>
      <c r="D371" t="s">
        <v>13</v>
      </c>
      <c r="E371" t="s">
        <v>7</v>
      </c>
      <c r="F371" s="1">
        <v>32</v>
      </c>
      <c r="G371" s="2">
        <v>48.48</v>
      </c>
      <c r="H371" t="s">
        <v>14</v>
      </c>
      <c r="I371" s="3" t="s">
        <v>11</v>
      </c>
      <c r="J371" s="3"/>
      <c r="K371" s="3">
        <v>0.6</v>
      </c>
      <c r="L371">
        <v>2</v>
      </c>
      <c r="M371" s="4" t="str">
        <f>VLOOKUP(K371,Güteklasse!$B$4:$C$8,2)</f>
        <v>D</v>
      </c>
      <c r="N371" t="str">
        <f>VLOOKUP(H371,Händleradressen!$B$3:$E$6,4,0)</f>
        <v>München</v>
      </c>
      <c r="O371" s="2">
        <f t="shared" si="17"/>
        <v>1551.36</v>
      </c>
      <c r="P371" s="2">
        <f t="shared" si="18"/>
        <v>294.75839999999999</v>
      </c>
      <c r="Q371" s="2">
        <f t="shared" si="19"/>
        <v>1846.1183999999998</v>
      </c>
    </row>
    <row r="372" spans="1:17" x14ac:dyDescent="0.25">
      <c r="A372" s="55">
        <v>177</v>
      </c>
      <c r="B372" t="s">
        <v>18</v>
      </c>
      <c r="C372" t="s">
        <v>5</v>
      </c>
      <c r="D372" t="s">
        <v>19</v>
      </c>
      <c r="E372" t="s">
        <v>3</v>
      </c>
      <c r="F372" s="1">
        <v>499</v>
      </c>
      <c r="G372" s="2">
        <v>0.41</v>
      </c>
      <c r="H372" t="s">
        <v>12</v>
      </c>
      <c r="I372" s="3" t="s">
        <v>11</v>
      </c>
      <c r="J372" s="3"/>
      <c r="K372" s="3">
        <v>0.31</v>
      </c>
      <c r="L372">
        <v>3</v>
      </c>
      <c r="M372" s="4" t="str">
        <f>VLOOKUP(K372,Güteklasse!$B$4:$C$8,2)</f>
        <v>A</v>
      </c>
      <c r="N372" t="str">
        <f>VLOOKUP(H372,Händleradressen!$B$3:$E$6,4,0)</f>
        <v>Hamburg</v>
      </c>
      <c r="O372" s="2">
        <f t="shared" si="17"/>
        <v>204.58999999999997</v>
      </c>
      <c r="P372" s="2">
        <f t="shared" si="18"/>
        <v>38.872099999999996</v>
      </c>
      <c r="Q372" s="2">
        <f t="shared" si="19"/>
        <v>243.46209999999996</v>
      </c>
    </row>
    <row r="373" spans="1:17" x14ac:dyDescent="0.25">
      <c r="A373" s="55">
        <v>368</v>
      </c>
      <c r="B373" t="s">
        <v>0</v>
      </c>
      <c r="C373" t="s">
        <v>15</v>
      </c>
      <c r="D373" t="s">
        <v>6</v>
      </c>
      <c r="E373" t="s">
        <v>3</v>
      </c>
      <c r="F373" s="1">
        <v>999</v>
      </c>
      <c r="G373" s="2">
        <v>0.54</v>
      </c>
      <c r="H373" t="s">
        <v>12</v>
      </c>
      <c r="I373" s="3"/>
      <c r="J373" s="3"/>
      <c r="K373" s="3">
        <v>0.62</v>
      </c>
      <c r="L373">
        <v>5</v>
      </c>
      <c r="M373" s="4" t="str">
        <f>VLOOKUP(K373,Güteklasse!$B$4:$C$8,2)</f>
        <v>D</v>
      </c>
      <c r="N373" t="str">
        <f>VLOOKUP(H373,Händleradressen!$B$3:$E$6,4,0)</f>
        <v>Hamburg</v>
      </c>
      <c r="O373" s="2">
        <f t="shared" si="17"/>
        <v>539.46</v>
      </c>
      <c r="P373" s="2">
        <f t="shared" si="18"/>
        <v>102.49740000000001</v>
      </c>
      <c r="Q373" s="2">
        <f t="shared" si="19"/>
        <v>641.95740000000001</v>
      </c>
    </row>
    <row r="374" spans="1:17" x14ac:dyDescent="0.25">
      <c r="A374" s="55">
        <v>369</v>
      </c>
      <c r="B374" t="s">
        <v>0</v>
      </c>
      <c r="C374" t="s">
        <v>9</v>
      </c>
      <c r="D374" t="s">
        <v>2</v>
      </c>
      <c r="E374" t="s">
        <v>3</v>
      </c>
      <c r="F374" s="1">
        <v>5676</v>
      </c>
      <c r="G374" s="2">
        <v>0.52</v>
      </c>
      <c r="H374" t="s">
        <v>8</v>
      </c>
      <c r="I374" s="3" t="s">
        <v>11</v>
      </c>
      <c r="J374" s="3"/>
      <c r="K374" s="3">
        <v>0.62</v>
      </c>
      <c r="L374">
        <v>5</v>
      </c>
      <c r="M374" s="4" t="str">
        <f>VLOOKUP(K374,Güteklasse!$B$4:$C$8,2)</f>
        <v>D</v>
      </c>
      <c r="N374" t="str">
        <f>VLOOKUP(H374,Händleradressen!$B$3:$E$6,4,0)</f>
        <v>Düsseldorf</v>
      </c>
      <c r="O374" s="2">
        <f t="shared" si="17"/>
        <v>2951.52</v>
      </c>
      <c r="P374" s="2">
        <f t="shared" si="18"/>
        <v>560.78880000000004</v>
      </c>
      <c r="Q374" s="2">
        <f t="shared" si="19"/>
        <v>3512.3087999999998</v>
      </c>
    </row>
    <row r="375" spans="1:17" x14ac:dyDescent="0.25">
      <c r="A375" s="55">
        <v>370</v>
      </c>
      <c r="B375" t="s">
        <v>0</v>
      </c>
      <c r="C375" t="s">
        <v>9</v>
      </c>
      <c r="D375" t="s">
        <v>13</v>
      </c>
      <c r="E375" t="s">
        <v>7</v>
      </c>
      <c r="F375" s="1">
        <v>898</v>
      </c>
      <c r="G375" s="2">
        <v>52.99</v>
      </c>
      <c r="H375" t="s">
        <v>12</v>
      </c>
      <c r="I375" s="3" t="s">
        <v>11</v>
      </c>
      <c r="J375" s="3" t="s">
        <v>11</v>
      </c>
      <c r="K375" s="3">
        <v>0.62</v>
      </c>
      <c r="L375">
        <v>4</v>
      </c>
      <c r="M375" s="4" t="str">
        <f>VLOOKUP(K375,Güteklasse!$B$4:$C$8,2)</f>
        <v>D</v>
      </c>
      <c r="N375" t="str">
        <f>VLOOKUP(H375,Händleradressen!$B$3:$E$6,4,0)</f>
        <v>Hamburg</v>
      </c>
      <c r="O375" s="2">
        <f t="shared" si="17"/>
        <v>47585.020000000004</v>
      </c>
      <c r="P375" s="2">
        <f t="shared" si="18"/>
        <v>9041.1538</v>
      </c>
      <c r="Q375" s="2">
        <f t="shared" si="19"/>
        <v>56626.173800000004</v>
      </c>
    </row>
    <row r="376" spans="1:17" x14ac:dyDescent="0.25">
      <c r="A376" s="55">
        <v>29</v>
      </c>
      <c r="B376" t="s">
        <v>17</v>
      </c>
      <c r="C376" t="s">
        <v>5</v>
      </c>
      <c r="D376" t="s">
        <v>16</v>
      </c>
      <c r="E376" t="s">
        <v>3</v>
      </c>
      <c r="F376" s="1">
        <v>734</v>
      </c>
      <c r="G376" s="2">
        <v>0.28000000000000003</v>
      </c>
      <c r="H376" t="s">
        <v>8</v>
      </c>
      <c r="I376" s="3" t="s">
        <v>11</v>
      </c>
      <c r="J376" s="3"/>
      <c r="K376" s="3">
        <v>0.06</v>
      </c>
      <c r="L376">
        <v>3</v>
      </c>
      <c r="M376" s="4" t="str">
        <f>VLOOKUP(K376,Güteklasse!$B$4:$C$8,2)</f>
        <v>A</v>
      </c>
      <c r="N376" t="str">
        <f>VLOOKUP(H376,Händleradressen!$B$3:$E$6,4,0)</f>
        <v>Düsseldorf</v>
      </c>
      <c r="O376" s="2">
        <f t="shared" si="17"/>
        <v>205.52</v>
      </c>
      <c r="P376" s="2">
        <f t="shared" si="18"/>
        <v>39.0488</v>
      </c>
      <c r="Q376" s="2">
        <f t="shared" si="19"/>
        <v>244.56880000000001</v>
      </c>
    </row>
    <row r="377" spans="1:17" x14ac:dyDescent="0.25">
      <c r="A377" s="55">
        <v>92</v>
      </c>
      <c r="B377" t="s">
        <v>17</v>
      </c>
      <c r="C377" t="s">
        <v>1</v>
      </c>
      <c r="D377" t="s">
        <v>16</v>
      </c>
      <c r="E377" t="s">
        <v>3</v>
      </c>
      <c r="F377" s="1">
        <v>510</v>
      </c>
      <c r="G377" s="2">
        <v>0.41</v>
      </c>
      <c r="H377" t="s">
        <v>12</v>
      </c>
      <c r="I377" s="3" t="s">
        <v>11</v>
      </c>
      <c r="J377" s="3"/>
      <c r="K377" s="3">
        <v>0.16</v>
      </c>
      <c r="L377">
        <v>4</v>
      </c>
      <c r="M377" s="4" t="str">
        <f>VLOOKUP(K377,Güteklasse!$B$4:$C$8,2)</f>
        <v>A</v>
      </c>
      <c r="N377" t="str">
        <f>VLOOKUP(H377,Händleradressen!$B$3:$E$6,4,0)</f>
        <v>Hamburg</v>
      </c>
      <c r="O377" s="2">
        <f t="shared" si="17"/>
        <v>209.1</v>
      </c>
      <c r="P377" s="2">
        <f t="shared" si="18"/>
        <v>39.728999999999999</v>
      </c>
      <c r="Q377" s="2">
        <f t="shared" si="19"/>
        <v>248.82900000000001</v>
      </c>
    </row>
    <row r="378" spans="1:17" x14ac:dyDescent="0.25">
      <c r="A378" s="55">
        <v>373</v>
      </c>
      <c r="B378" t="s">
        <v>0</v>
      </c>
      <c r="C378" t="s">
        <v>5</v>
      </c>
      <c r="D378" t="s">
        <v>16</v>
      </c>
      <c r="E378" t="s">
        <v>7</v>
      </c>
      <c r="F378" s="1">
        <v>2136</v>
      </c>
      <c r="G378" s="2">
        <v>52.84</v>
      </c>
      <c r="H378" t="s">
        <v>4</v>
      </c>
      <c r="I378" s="3" t="s">
        <v>11</v>
      </c>
      <c r="J378" s="3" t="s">
        <v>11</v>
      </c>
      <c r="K378" s="3">
        <v>0.63</v>
      </c>
      <c r="L378">
        <v>3</v>
      </c>
      <c r="M378" s="4" t="str">
        <f>VLOOKUP(K378,Güteklasse!$B$4:$C$8,2)</f>
        <v>D</v>
      </c>
      <c r="N378" t="str">
        <f>VLOOKUP(H378,Händleradressen!$B$3:$E$6,4,0)</f>
        <v>Köln</v>
      </c>
      <c r="O378" s="2">
        <f t="shared" si="17"/>
        <v>112866.24000000001</v>
      </c>
      <c r="P378" s="2">
        <f t="shared" si="18"/>
        <v>21444.585600000002</v>
      </c>
      <c r="Q378" s="2">
        <f t="shared" si="19"/>
        <v>134310.82560000001</v>
      </c>
    </row>
    <row r="379" spans="1:17" x14ac:dyDescent="0.25">
      <c r="A379" s="55">
        <v>319</v>
      </c>
      <c r="B379" t="s">
        <v>17</v>
      </c>
      <c r="C379" t="s">
        <v>5</v>
      </c>
      <c r="D379" t="s">
        <v>13</v>
      </c>
      <c r="E379" t="s">
        <v>7</v>
      </c>
      <c r="F379" s="1">
        <v>4</v>
      </c>
      <c r="G379" s="2">
        <v>52.58</v>
      </c>
      <c r="H379" t="s">
        <v>4</v>
      </c>
      <c r="I379" s="3" t="s">
        <v>11</v>
      </c>
      <c r="J379" s="3" t="s">
        <v>11</v>
      </c>
      <c r="K379" s="3">
        <v>0.53</v>
      </c>
      <c r="L379">
        <v>4</v>
      </c>
      <c r="M379" s="4" t="str">
        <f>VLOOKUP(K379,Güteklasse!$B$4:$C$8,2)</f>
        <v>C</v>
      </c>
      <c r="N379" t="str">
        <f>VLOOKUP(H379,Händleradressen!$B$3:$E$6,4,0)</f>
        <v>Köln</v>
      </c>
      <c r="O379" s="2">
        <f t="shared" si="17"/>
        <v>210.32</v>
      </c>
      <c r="P379" s="2">
        <f t="shared" si="18"/>
        <v>39.960799999999999</v>
      </c>
      <c r="Q379" s="2">
        <f t="shared" si="19"/>
        <v>250.2808</v>
      </c>
    </row>
    <row r="380" spans="1:17" x14ac:dyDescent="0.25">
      <c r="A380" s="55">
        <v>375</v>
      </c>
      <c r="B380" t="s">
        <v>0</v>
      </c>
      <c r="C380" t="s">
        <v>5</v>
      </c>
      <c r="D380" t="s">
        <v>150</v>
      </c>
      <c r="E380" t="s">
        <v>7</v>
      </c>
      <c r="F380" s="1">
        <v>5165</v>
      </c>
      <c r="G380" s="2">
        <v>45.95</v>
      </c>
      <c r="H380" t="s">
        <v>4</v>
      </c>
      <c r="I380" s="3" t="s">
        <v>11</v>
      </c>
      <c r="J380" s="3" t="s">
        <v>11</v>
      </c>
      <c r="K380" s="3">
        <v>0.63</v>
      </c>
      <c r="L380">
        <v>2</v>
      </c>
      <c r="M380" s="4" t="str">
        <f>VLOOKUP(K380,Güteklasse!$B$4:$C$8,2)</f>
        <v>D</v>
      </c>
      <c r="N380" t="str">
        <f>VLOOKUP(H380,Händleradressen!$B$3:$E$6,4,0)</f>
        <v>Köln</v>
      </c>
      <c r="O380" s="2">
        <f t="shared" si="17"/>
        <v>237331.75000000003</v>
      </c>
      <c r="P380" s="2">
        <f t="shared" si="18"/>
        <v>45093.032500000008</v>
      </c>
      <c r="Q380" s="2">
        <f t="shared" si="19"/>
        <v>282424.78250000003</v>
      </c>
    </row>
    <row r="381" spans="1:17" x14ac:dyDescent="0.25">
      <c r="A381" s="55">
        <v>376</v>
      </c>
      <c r="B381" t="s">
        <v>0</v>
      </c>
      <c r="C381" t="s">
        <v>15</v>
      </c>
      <c r="D381" t="s">
        <v>6</v>
      </c>
      <c r="E381" t="s">
        <v>7</v>
      </c>
      <c r="F381" s="1">
        <v>8973</v>
      </c>
      <c r="G381" s="2">
        <v>54.86</v>
      </c>
      <c r="H381" t="s">
        <v>14</v>
      </c>
      <c r="I381" s="3" t="s">
        <v>11</v>
      </c>
      <c r="J381" s="3"/>
      <c r="K381" s="3">
        <v>0.63</v>
      </c>
      <c r="L381">
        <v>5</v>
      </c>
      <c r="M381" s="4" t="str">
        <f>VLOOKUP(K381,Güteklasse!$B$4:$C$8,2)</f>
        <v>D</v>
      </c>
      <c r="N381" t="str">
        <f>VLOOKUP(H381,Händleradressen!$B$3:$E$6,4,0)</f>
        <v>München</v>
      </c>
      <c r="O381" s="2">
        <f t="shared" si="17"/>
        <v>492258.77999999997</v>
      </c>
      <c r="P381" s="2">
        <f t="shared" si="18"/>
        <v>93529.1682</v>
      </c>
      <c r="Q381" s="2">
        <f t="shared" si="19"/>
        <v>585787.94819999998</v>
      </c>
    </row>
    <row r="382" spans="1:17" x14ac:dyDescent="0.25">
      <c r="A382" s="55">
        <v>565</v>
      </c>
      <c r="B382" t="s">
        <v>0</v>
      </c>
      <c r="C382" t="s">
        <v>5</v>
      </c>
      <c r="D382" t="s">
        <v>13</v>
      </c>
      <c r="E382" t="s">
        <v>3</v>
      </c>
      <c r="F382" s="1">
        <v>237</v>
      </c>
      <c r="G382" s="2">
        <v>0.92</v>
      </c>
      <c r="H382" t="s">
        <v>8</v>
      </c>
      <c r="I382" s="3"/>
      <c r="J382" s="3"/>
      <c r="K382" s="3">
        <v>0.95</v>
      </c>
      <c r="L382">
        <v>2</v>
      </c>
      <c r="M382" s="4" t="str">
        <f>VLOOKUP(K382,Güteklasse!$B$4:$C$8,2)</f>
        <v>E</v>
      </c>
      <c r="N382" t="str">
        <f>VLOOKUP(H382,Händleradressen!$B$3:$E$6,4,0)</f>
        <v>Düsseldorf</v>
      </c>
      <c r="O382" s="2">
        <f t="shared" si="17"/>
        <v>218.04000000000002</v>
      </c>
      <c r="P382" s="2">
        <f t="shared" si="18"/>
        <v>41.427600000000005</v>
      </c>
      <c r="Q382" s="2">
        <f t="shared" si="19"/>
        <v>259.4676</v>
      </c>
    </row>
    <row r="383" spans="1:17" x14ac:dyDescent="0.25">
      <c r="A383" s="55">
        <v>43</v>
      </c>
      <c r="B383" t="s">
        <v>18</v>
      </c>
      <c r="C383" t="s">
        <v>9</v>
      </c>
      <c r="D383" t="s">
        <v>6</v>
      </c>
      <c r="E383" t="s">
        <v>3</v>
      </c>
      <c r="F383" s="1">
        <v>232</v>
      </c>
      <c r="G383" s="2">
        <v>0.95</v>
      </c>
      <c r="H383" t="s">
        <v>8</v>
      </c>
      <c r="I383" s="3"/>
      <c r="J383" s="3"/>
      <c r="K383" s="3">
        <v>0.08</v>
      </c>
      <c r="L383">
        <v>3</v>
      </c>
      <c r="M383" s="4" t="str">
        <f>VLOOKUP(K383,Güteklasse!$B$4:$C$8,2)</f>
        <v>A</v>
      </c>
      <c r="N383" t="str">
        <f>VLOOKUP(H383,Händleradressen!$B$3:$E$6,4,0)</f>
        <v>Düsseldorf</v>
      </c>
      <c r="O383" s="2">
        <f t="shared" si="17"/>
        <v>220.39999999999998</v>
      </c>
      <c r="P383" s="2">
        <f t="shared" si="18"/>
        <v>41.875999999999998</v>
      </c>
      <c r="Q383" s="2">
        <f t="shared" si="19"/>
        <v>262.27599999999995</v>
      </c>
    </row>
    <row r="384" spans="1:17" x14ac:dyDescent="0.25">
      <c r="A384" s="55">
        <v>560</v>
      </c>
      <c r="B384" t="s">
        <v>17</v>
      </c>
      <c r="C384" t="s">
        <v>15</v>
      </c>
      <c r="D384" t="s">
        <v>13</v>
      </c>
      <c r="E384" t="s">
        <v>3</v>
      </c>
      <c r="F384" s="1">
        <v>538</v>
      </c>
      <c r="G384" s="2">
        <v>0.41</v>
      </c>
      <c r="H384" t="s">
        <v>4</v>
      </c>
      <c r="I384" s="3" t="s">
        <v>11</v>
      </c>
      <c r="J384" s="3"/>
      <c r="K384" s="3">
        <v>0.94</v>
      </c>
      <c r="L384">
        <v>2</v>
      </c>
      <c r="M384" s="4" t="str">
        <f>VLOOKUP(K384,Güteklasse!$B$4:$C$8,2)</f>
        <v>E</v>
      </c>
      <c r="N384" t="str">
        <f>VLOOKUP(H384,Händleradressen!$B$3:$E$6,4,0)</f>
        <v>Köln</v>
      </c>
      <c r="O384" s="2">
        <f t="shared" si="17"/>
        <v>220.57999999999998</v>
      </c>
      <c r="P384" s="2">
        <f t="shared" si="18"/>
        <v>41.910199999999996</v>
      </c>
      <c r="Q384" s="2">
        <f t="shared" si="19"/>
        <v>262.49019999999996</v>
      </c>
    </row>
    <row r="385" spans="1:17" x14ac:dyDescent="0.25">
      <c r="A385" s="55">
        <v>380</v>
      </c>
      <c r="B385" t="s">
        <v>18</v>
      </c>
      <c r="C385" t="s">
        <v>5</v>
      </c>
      <c r="D385" t="s">
        <v>13</v>
      </c>
      <c r="E385" t="s">
        <v>3</v>
      </c>
      <c r="F385" s="1">
        <v>783</v>
      </c>
      <c r="G385" s="2">
        <v>0.79</v>
      </c>
      <c r="H385" t="s">
        <v>12</v>
      </c>
      <c r="I385" s="3"/>
      <c r="J385" s="3"/>
      <c r="K385" s="3">
        <v>0.63</v>
      </c>
      <c r="L385">
        <v>1</v>
      </c>
      <c r="M385" s="4" t="str">
        <f>VLOOKUP(K385,Güteklasse!$B$4:$C$8,2)</f>
        <v>D</v>
      </c>
      <c r="N385" t="str">
        <f>VLOOKUP(H385,Händleradressen!$B$3:$E$6,4,0)</f>
        <v>Hamburg</v>
      </c>
      <c r="O385" s="2">
        <f t="shared" si="17"/>
        <v>618.57000000000005</v>
      </c>
      <c r="P385" s="2">
        <f t="shared" si="18"/>
        <v>117.52830000000002</v>
      </c>
      <c r="Q385" s="2">
        <f t="shared" si="19"/>
        <v>736.09830000000011</v>
      </c>
    </row>
    <row r="386" spans="1:17" x14ac:dyDescent="0.25">
      <c r="A386" s="55">
        <v>381</v>
      </c>
      <c r="B386" t="s">
        <v>18</v>
      </c>
      <c r="C386" t="s">
        <v>1</v>
      </c>
      <c r="D386" t="s">
        <v>13</v>
      </c>
      <c r="E386" t="s">
        <v>7</v>
      </c>
      <c r="F386" s="1">
        <v>18</v>
      </c>
      <c r="G386" s="2">
        <v>47.04</v>
      </c>
      <c r="H386" t="s">
        <v>14</v>
      </c>
      <c r="I386" s="3" t="s">
        <v>11</v>
      </c>
      <c r="J386" s="3" t="s">
        <v>11</v>
      </c>
      <c r="K386" s="3">
        <v>0.63</v>
      </c>
      <c r="L386">
        <v>3</v>
      </c>
      <c r="M386" s="4" t="str">
        <f>VLOOKUP(K386,Güteklasse!$B$4:$C$8,2)</f>
        <v>D</v>
      </c>
      <c r="N386" t="str">
        <f>VLOOKUP(H386,Händleradressen!$B$3:$E$6,4,0)</f>
        <v>München</v>
      </c>
      <c r="O386" s="2">
        <f t="shared" si="17"/>
        <v>846.72</v>
      </c>
      <c r="P386" s="2">
        <f t="shared" si="18"/>
        <v>160.8768</v>
      </c>
      <c r="Q386" s="2">
        <f t="shared" si="19"/>
        <v>1007.5968</v>
      </c>
    </row>
    <row r="387" spans="1:17" x14ac:dyDescent="0.25">
      <c r="A387" s="55">
        <v>382</v>
      </c>
      <c r="B387" t="s">
        <v>18</v>
      </c>
      <c r="C387" t="s">
        <v>9</v>
      </c>
      <c r="D387" t="s">
        <v>16</v>
      </c>
      <c r="E387" t="s">
        <v>7</v>
      </c>
      <c r="F387" s="1">
        <v>20</v>
      </c>
      <c r="G387" s="2">
        <v>50.59</v>
      </c>
      <c r="H387" t="s">
        <v>4</v>
      </c>
      <c r="I387" s="3" t="s">
        <v>11</v>
      </c>
      <c r="J387" s="3"/>
      <c r="K387" s="3">
        <v>0.63</v>
      </c>
      <c r="L387">
        <v>2</v>
      </c>
      <c r="M387" s="4" t="str">
        <f>VLOOKUP(K387,Güteklasse!$B$4:$C$8,2)</f>
        <v>D</v>
      </c>
      <c r="N387" t="str">
        <f>VLOOKUP(H387,Händleradressen!$B$3:$E$6,4,0)</f>
        <v>Köln</v>
      </c>
      <c r="O387" s="2">
        <f t="shared" si="17"/>
        <v>1011.8000000000001</v>
      </c>
      <c r="P387" s="2">
        <f t="shared" si="18"/>
        <v>192.24200000000002</v>
      </c>
      <c r="Q387" s="2">
        <f t="shared" si="19"/>
        <v>1204.0420000000001</v>
      </c>
    </row>
    <row r="388" spans="1:17" x14ac:dyDescent="0.25">
      <c r="A388" s="55">
        <v>383</v>
      </c>
      <c r="B388" t="s">
        <v>18</v>
      </c>
      <c r="C388" t="s">
        <v>15</v>
      </c>
      <c r="D388" t="s">
        <v>19</v>
      </c>
      <c r="E388" t="s">
        <v>7</v>
      </c>
      <c r="F388" s="1">
        <v>21</v>
      </c>
      <c r="G388" s="2">
        <v>52.97</v>
      </c>
      <c r="H388" t="s">
        <v>4</v>
      </c>
      <c r="I388" s="3" t="s">
        <v>11</v>
      </c>
      <c r="J388" s="3" t="s">
        <v>11</v>
      </c>
      <c r="K388" s="3">
        <v>0.63</v>
      </c>
      <c r="L388">
        <v>4</v>
      </c>
      <c r="M388" s="4" t="str">
        <f>VLOOKUP(K388,Güteklasse!$B$4:$C$8,2)</f>
        <v>D</v>
      </c>
      <c r="N388" t="str">
        <f>VLOOKUP(H388,Händleradressen!$B$3:$E$6,4,0)</f>
        <v>Köln</v>
      </c>
      <c r="O388" s="2">
        <f t="shared" si="17"/>
        <v>1112.3699999999999</v>
      </c>
      <c r="P388" s="2">
        <f t="shared" si="18"/>
        <v>211.35029999999998</v>
      </c>
      <c r="Q388" s="2">
        <f t="shared" si="19"/>
        <v>1323.7203</v>
      </c>
    </row>
    <row r="389" spans="1:17" x14ac:dyDescent="0.25">
      <c r="A389" s="55">
        <v>384</v>
      </c>
      <c r="B389" t="s">
        <v>17</v>
      </c>
      <c r="C389" t="s">
        <v>9</v>
      </c>
      <c r="D389" t="s">
        <v>13</v>
      </c>
      <c r="E389" t="s">
        <v>3</v>
      </c>
      <c r="F389" s="1">
        <v>1000</v>
      </c>
      <c r="G389" s="2">
        <v>0.53</v>
      </c>
      <c r="H389" t="s">
        <v>4</v>
      </c>
      <c r="I389" s="3" t="s">
        <v>11</v>
      </c>
      <c r="J389" s="3"/>
      <c r="K389" s="3">
        <v>0.63</v>
      </c>
      <c r="L389">
        <v>2</v>
      </c>
      <c r="M389" s="4" t="str">
        <f>VLOOKUP(K389,Güteklasse!$B$4:$C$8,2)</f>
        <v>D</v>
      </c>
      <c r="N389" t="str">
        <f>VLOOKUP(H389,Händleradressen!$B$3:$E$6,4,0)</f>
        <v>Köln</v>
      </c>
      <c r="O389" s="2">
        <f t="shared" si="17"/>
        <v>530</v>
      </c>
      <c r="P389" s="2">
        <f t="shared" si="18"/>
        <v>100.7</v>
      </c>
      <c r="Q389" s="2">
        <f t="shared" si="19"/>
        <v>630.70000000000005</v>
      </c>
    </row>
    <row r="390" spans="1:17" x14ac:dyDescent="0.25">
      <c r="A390" s="55">
        <v>385</v>
      </c>
      <c r="B390" t="s">
        <v>17</v>
      </c>
      <c r="C390" t="s">
        <v>15</v>
      </c>
      <c r="D390" t="s">
        <v>16</v>
      </c>
      <c r="E390" t="s">
        <v>7</v>
      </c>
      <c r="F390" s="1">
        <v>18</v>
      </c>
      <c r="G390" s="2">
        <v>49.05</v>
      </c>
      <c r="H390" t="s">
        <v>4</v>
      </c>
      <c r="I390" s="3" t="s">
        <v>11</v>
      </c>
      <c r="J390" s="3"/>
      <c r="K390" s="3">
        <v>0.63</v>
      </c>
      <c r="L390">
        <v>4</v>
      </c>
      <c r="M390" s="4" t="str">
        <f>VLOOKUP(K390,Güteklasse!$B$4:$C$8,2)</f>
        <v>D</v>
      </c>
      <c r="N390" t="str">
        <f>VLOOKUP(H390,Händleradressen!$B$3:$E$6,4,0)</f>
        <v>Köln</v>
      </c>
      <c r="O390" s="2">
        <f t="shared" ref="O390:O453" si="20">F390*G390</f>
        <v>882.9</v>
      </c>
      <c r="P390" s="2">
        <f t="shared" si="18"/>
        <v>167.751</v>
      </c>
      <c r="Q390" s="2">
        <f t="shared" si="19"/>
        <v>1050.6510000000001</v>
      </c>
    </row>
    <row r="391" spans="1:17" x14ac:dyDescent="0.25">
      <c r="A391" s="55">
        <v>386</v>
      </c>
      <c r="B391" t="s">
        <v>0</v>
      </c>
      <c r="C391" t="s">
        <v>5</v>
      </c>
      <c r="D391" t="s">
        <v>2</v>
      </c>
      <c r="E391" t="s">
        <v>7</v>
      </c>
      <c r="F391" s="1">
        <v>6857</v>
      </c>
      <c r="G391" s="2">
        <v>48.01</v>
      </c>
      <c r="H391" t="s">
        <v>4</v>
      </c>
      <c r="I391" s="3" t="s">
        <v>11</v>
      </c>
      <c r="J391" s="3"/>
      <c r="K391" s="3">
        <v>0.64</v>
      </c>
      <c r="L391">
        <v>1</v>
      </c>
      <c r="M391" s="4" t="str">
        <f>VLOOKUP(K391,Güteklasse!$B$4:$C$8,2)</f>
        <v>D</v>
      </c>
      <c r="N391" t="str">
        <f>VLOOKUP(H391,Händleradressen!$B$3:$E$6,4,0)</f>
        <v>Köln</v>
      </c>
      <c r="O391" s="2">
        <f t="shared" si="20"/>
        <v>329204.57</v>
      </c>
      <c r="P391" s="2">
        <f t="shared" ref="P391:P454" si="21">O391*$O$1</f>
        <v>62548.868300000002</v>
      </c>
      <c r="Q391" s="2">
        <f t="shared" ref="Q391:Q454" si="22">O391+P391</f>
        <v>391753.43830000004</v>
      </c>
    </row>
    <row r="392" spans="1:17" x14ac:dyDescent="0.25">
      <c r="A392" s="55">
        <v>149</v>
      </c>
      <c r="B392" t="s">
        <v>17</v>
      </c>
      <c r="C392" t="s">
        <v>5</v>
      </c>
      <c r="D392" t="s">
        <v>13</v>
      </c>
      <c r="E392" t="s">
        <v>3</v>
      </c>
      <c r="F392" s="1">
        <v>868</v>
      </c>
      <c r="G392" s="2">
        <v>0.26</v>
      </c>
      <c r="H392" t="s">
        <v>8</v>
      </c>
      <c r="I392" s="3" t="s">
        <v>11</v>
      </c>
      <c r="J392" s="3"/>
      <c r="K392" s="3">
        <v>0.25</v>
      </c>
      <c r="L392">
        <v>2</v>
      </c>
      <c r="M392" s="4" t="str">
        <f>VLOOKUP(K392,Güteklasse!$B$4:$C$8,2)</f>
        <v>A</v>
      </c>
      <c r="N392" t="str">
        <f>VLOOKUP(H392,Händleradressen!$B$3:$E$6,4,0)</f>
        <v>Düsseldorf</v>
      </c>
      <c r="O392" s="2">
        <f t="shared" si="20"/>
        <v>225.68</v>
      </c>
      <c r="P392" s="2">
        <f t="shared" si="21"/>
        <v>42.879200000000004</v>
      </c>
      <c r="Q392" s="2">
        <f t="shared" si="22"/>
        <v>268.55920000000003</v>
      </c>
    </row>
    <row r="393" spans="1:17" x14ac:dyDescent="0.25">
      <c r="A393" s="55">
        <v>59</v>
      </c>
      <c r="B393" t="s">
        <v>17</v>
      </c>
      <c r="C393" t="s">
        <v>5</v>
      </c>
      <c r="D393" t="s">
        <v>13</v>
      </c>
      <c r="E393" t="s">
        <v>3</v>
      </c>
      <c r="F393" s="1">
        <v>610</v>
      </c>
      <c r="G393" s="2">
        <v>0.37</v>
      </c>
      <c r="H393" t="s">
        <v>12</v>
      </c>
      <c r="I393" s="3" t="s">
        <v>11</v>
      </c>
      <c r="J393" s="3"/>
      <c r="K393" s="3">
        <v>0.1</v>
      </c>
      <c r="L393">
        <v>4</v>
      </c>
      <c r="M393" s="4" t="str">
        <f>VLOOKUP(K393,Güteklasse!$B$4:$C$8,2)</f>
        <v>A</v>
      </c>
      <c r="N393" t="str">
        <f>VLOOKUP(H393,Händleradressen!$B$3:$E$6,4,0)</f>
        <v>Hamburg</v>
      </c>
      <c r="O393" s="2">
        <f t="shared" si="20"/>
        <v>225.7</v>
      </c>
      <c r="P393" s="2">
        <f t="shared" si="21"/>
        <v>42.882999999999996</v>
      </c>
      <c r="Q393" s="2">
        <f t="shared" si="22"/>
        <v>268.58299999999997</v>
      </c>
    </row>
    <row r="394" spans="1:17" x14ac:dyDescent="0.25">
      <c r="A394" s="55">
        <v>389</v>
      </c>
      <c r="B394" t="s">
        <v>17</v>
      </c>
      <c r="C394" t="s">
        <v>9</v>
      </c>
      <c r="D394" t="s">
        <v>6</v>
      </c>
      <c r="E394" t="s">
        <v>3</v>
      </c>
      <c r="F394" s="1">
        <v>746</v>
      </c>
      <c r="G394" s="2">
        <v>0.75</v>
      </c>
      <c r="H394" t="s">
        <v>8</v>
      </c>
      <c r="I394" s="3" t="s">
        <v>11</v>
      </c>
      <c r="J394" s="3"/>
      <c r="K394" s="3">
        <v>0.64</v>
      </c>
      <c r="L394">
        <v>4</v>
      </c>
      <c r="M394" s="4" t="str">
        <f>VLOOKUP(K394,Güteklasse!$B$4:$C$8,2)</f>
        <v>D</v>
      </c>
      <c r="N394" t="str">
        <f>VLOOKUP(H394,Händleradressen!$B$3:$E$6,4,0)</f>
        <v>Düsseldorf</v>
      </c>
      <c r="O394" s="2">
        <f t="shared" si="20"/>
        <v>559.5</v>
      </c>
      <c r="P394" s="2">
        <f t="shared" si="21"/>
        <v>106.30500000000001</v>
      </c>
      <c r="Q394" s="2">
        <f t="shared" si="22"/>
        <v>665.80500000000006</v>
      </c>
    </row>
    <row r="395" spans="1:17" x14ac:dyDescent="0.25">
      <c r="A395" s="55">
        <v>390</v>
      </c>
      <c r="B395" t="s">
        <v>17</v>
      </c>
      <c r="C395" t="s">
        <v>9</v>
      </c>
      <c r="D395" t="s">
        <v>6</v>
      </c>
      <c r="E395" t="s">
        <v>7</v>
      </c>
      <c r="F395" s="1">
        <v>8298</v>
      </c>
      <c r="G395" s="2">
        <v>53.25</v>
      </c>
      <c r="H395" t="s">
        <v>4</v>
      </c>
      <c r="I395" s="3" t="s">
        <v>11</v>
      </c>
      <c r="J395" s="3"/>
      <c r="K395" s="3">
        <v>0.64</v>
      </c>
      <c r="L395">
        <v>3</v>
      </c>
      <c r="M395" s="4" t="str">
        <f>VLOOKUP(K395,Güteklasse!$B$4:$C$8,2)</f>
        <v>D</v>
      </c>
      <c r="N395" t="str">
        <f>VLOOKUP(H395,Händleradressen!$B$3:$E$6,4,0)</f>
        <v>Köln</v>
      </c>
      <c r="O395" s="2">
        <f t="shared" si="20"/>
        <v>441868.5</v>
      </c>
      <c r="P395" s="2">
        <f t="shared" si="21"/>
        <v>83955.014999999999</v>
      </c>
      <c r="Q395" s="2">
        <f t="shared" si="22"/>
        <v>525823.51500000001</v>
      </c>
    </row>
    <row r="396" spans="1:17" x14ac:dyDescent="0.25">
      <c r="A396" s="55">
        <v>391</v>
      </c>
      <c r="B396" t="s">
        <v>0</v>
      </c>
      <c r="C396" t="s">
        <v>9</v>
      </c>
      <c r="D396" t="s">
        <v>6</v>
      </c>
      <c r="E396" t="s">
        <v>3</v>
      </c>
      <c r="F396" s="1">
        <v>1515</v>
      </c>
      <c r="G396" s="2">
        <v>0.63</v>
      </c>
      <c r="H396" t="s">
        <v>4</v>
      </c>
      <c r="I396" s="3"/>
      <c r="J396" s="3"/>
      <c r="K396" s="3">
        <v>0.65</v>
      </c>
      <c r="L396">
        <v>3</v>
      </c>
      <c r="M396" s="4" t="str">
        <f>VLOOKUP(K396,Güteklasse!$B$4:$C$8,2)</f>
        <v>D</v>
      </c>
      <c r="N396" t="str">
        <f>VLOOKUP(H396,Händleradressen!$B$3:$E$6,4,0)</f>
        <v>Köln</v>
      </c>
      <c r="O396" s="2">
        <f t="shared" si="20"/>
        <v>954.45</v>
      </c>
      <c r="P396" s="2">
        <f t="shared" si="21"/>
        <v>181.34550000000002</v>
      </c>
      <c r="Q396" s="2">
        <f t="shared" si="22"/>
        <v>1135.7955000000002</v>
      </c>
    </row>
    <row r="397" spans="1:17" x14ac:dyDescent="0.25">
      <c r="A397" s="55">
        <v>392</v>
      </c>
      <c r="B397" t="s">
        <v>0</v>
      </c>
      <c r="C397" t="s">
        <v>5</v>
      </c>
      <c r="D397" t="s">
        <v>13</v>
      </c>
      <c r="E397" t="s">
        <v>7</v>
      </c>
      <c r="F397" s="1">
        <v>4378</v>
      </c>
      <c r="G397" s="2">
        <v>49.82</v>
      </c>
      <c r="H397" t="s">
        <v>12</v>
      </c>
      <c r="I397" s="3" t="s">
        <v>11</v>
      </c>
      <c r="J397" s="3" t="s">
        <v>11</v>
      </c>
      <c r="K397" s="3">
        <v>0.65</v>
      </c>
      <c r="L397">
        <v>4</v>
      </c>
      <c r="M397" s="4" t="str">
        <f>VLOOKUP(K397,Güteklasse!$B$4:$C$8,2)</f>
        <v>D</v>
      </c>
      <c r="N397" t="str">
        <f>VLOOKUP(H397,Händleradressen!$B$3:$E$6,4,0)</f>
        <v>Hamburg</v>
      </c>
      <c r="O397" s="2">
        <f t="shared" si="20"/>
        <v>218111.96</v>
      </c>
      <c r="P397" s="2">
        <f t="shared" si="21"/>
        <v>41441.272400000002</v>
      </c>
      <c r="Q397" s="2">
        <f t="shared" si="22"/>
        <v>259553.23239999998</v>
      </c>
    </row>
    <row r="398" spans="1:17" x14ac:dyDescent="0.25">
      <c r="A398" s="55">
        <v>346</v>
      </c>
      <c r="B398" t="s">
        <v>18</v>
      </c>
      <c r="C398" t="s">
        <v>15</v>
      </c>
      <c r="D398" t="s">
        <v>16</v>
      </c>
      <c r="E398" t="s">
        <v>3</v>
      </c>
      <c r="F398" s="1">
        <v>528</v>
      </c>
      <c r="G398" s="2">
        <v>0.43</v>
      </c>
      <c r="H398" t="s">
        <v>4</v>
      </c>
      <c r="I398" s="3" t="s">
        <v>11</v>
      </c>
      <c r="J398" s="3"/>
      <c r="K398" s="3">
        <v>0.57999999999999996</v>
      </c>
      <c r="L398">
        <v>4</v>
      </c>
      <c r="M398" s="4" t="str">
        <f>VLOOKUP(K398,Güteklasse!$B$4:$C$8,2)</f>
        <v>D</v>
      </c>
      <c r="N398" t="str">
        <f>VLOOKUP(H398,Händleradressen!$B$3:$E$6,4,0)</f>
        <v>Köln</v>
      </c>
      <c r="O398" s="2">
        <f t="shared" si="20"/>
        <v>227.04</v>
      </c>
      <c r="P398" s="2">
        <f t="shared" si="21"/>
        <v>43.137599999999999</v>
      </c>
      <c r="Q398" s="2">
        <f t="shared" si="22"/>
        <v>270.17759999999998</v>
      </c>
    </row>
    <row r="399" spans="1:17" x14ac:dyDescent="0.25">
      <c r="A399" s="55">
        <v>398</v>
      </c>
      <c r="B399" t="s">
        <v>18</v>
      </c>
      <c r="C399" t="s">
        <v>1</v>
      </c>
      <c r="D399" t="s">
        <v>19</v>
      </c>
      <c r="E399" t="s">
        <v>3</v>
      </c>
      <c r="F399" s="1">
        <v>420</v>
      </c>
      <c r="G399" s="2">
        <v>0.55000000000000004</v>
      </c>
      <c r="H399" t="s">
        <v>12</v>
      </c>
      <c r="I399" s="3" t="s">
        <v>11</v>
      </c>
      <c r="J399" s="3"/>
      <c r="K399" s="3">
        <v>0.66</v>
      </c>
      <c r="L399">
        <v>1</v>
      </c>
      <c r="M399" s="4" t="str">
        <f>VLOOKUP(K399,Güteklasse!$B$4:$C$8,2)</f>
        <v>D</v>
      </c>
      <c r="N399" t="str">
        <f>VLOOKUP(H399,Händleradressen!$B$3:$E$6,4,0)</f>
        <v>Hamburg</v>
      </c>
      <c r="O399" s="2">
        <f t="shared" si="20"/>
        <v>231.00000000000003</v>
      </c>
      <c r="P399" s="2">
        <f t="shared" si="21"/>
        <v>43.890000000000008</v>
      </c>
      <c r="Q399" s="2">
        <f t="shared" si="22"/>
        <v>274.89000000000004</v>
      </c>
    </row>
    <row r="400" spans="1:17" x14ac:dyDescent="0.25">
      <c r="A400" s="55">
        <v>395</v>
      </c>
      <c r="B400" t="s">
        <v>18</v>
      </c>
      <c r="C400" t="s">
        <v>1</v>
      </c>
      <c r="D400" t="s">
        <v>19</v>
      </c>
      <c r="E400" t="s">
        <v>7</v>
      </c>
      <c r="F400" s="1">
        <v>37</v>
      </c>
      <c r="G400" s="2">
        <v>46.92</v>
      </c>
      <c r="H400" t="s">
        <v>8</v>
      </c>
      <c r="I400" s="3" t="s">
        <v>11</v>
      </c>
      <c r="J400" s="3" t="s">
        <v>11</v>
      </c>
      <c r="K400" s="3">
        <v>0.65</v>
      </c>
      <c r="L400">
        <v>2</v>
      </c>
      <c r="M400" s="4" t="str">
        <f>VLOOKUP(K400,Güteklasse!$B$4:$C$8,2)</f>
        <v>D</v>
      </c>
      <c r="N400" t="str">
        <f>VLOOKUP(H400,Händleradressen!$B$3:$E$6,4,0)</f>
        <v>Düsseldorf</v>
      </c>
      <c r="O400" s="2">
        <f t="shared" si="20"/>
        <v>1736.04</v>
      </c>
      <c r="P400" s="2">
        <f t="shared" si="21"/>
        <v>329.8476</v>
      </c>
      <c r="Q400" s="2">
        <f t="shared" si="22"/>
        <v>2065.8876</v>
      </c>
    </row>
    <row r="401" spans="1:17" x14ac:dyDescent="0.25">
      <c r="A401" s="55">
        <v>396</v>
      </c>
      <c r="B401" t="s">
        <v>17</v>
      </c>
      <c r="C401" t="s">
        <v>9</v>
      </c>
      <c r="D401" t="s">
        <v>2</v>
      </c>
      <c r="E401" t="s">
        <v>7</v>
      </c>
      <c r="F401" s="1">
        <v>20</v>
      </c>
      <c r="G401" s="2">
        <v>50.27</v>
      </c>
      <c r="H401" t="s">
        <v>8</v>
      </c>
      <c r="I401" s="3" t="s">
        <v>11</v>
      </c>
      <c r="J401" s="3" t="s">
        <v>11</v>
      </c>
      <c r="K401" s="3">
        <v>0.65</v>
      </c>
      <c r="L401">
        <v>4</v>
      </c>
      <c r="M401" s="4" t="str">
        <f>VLOOKUP(K401,Güteklasse!$B$4:$C$8,2)</f>
        <v>D</v>
      </c>
      <c r="N401" t="str">
        <f>VLOOKUP(H401,Händleradressen!$B$3:$E$6,4,0)</f>
        <v>Düsseldorf</v>
      </c>
      <c r="O401" s="2">
        <f t="shared" si="20"/>
        <v>1005.4000000000001</v>
      </c>
      <c r="P401" s="2">
        <f t="shared" si="21"/>
        <v>191.02600000000001</v>
      </c>
      <c r="Q401" s="2">
        <f t="shared" si="22"/>
        <v>1196.4260000000002</v>
      </c>
    </row>
    <row r="402" spans="1:17" x14ac:dyDescent="0.25">
      <c r="A402" s="55">
        <v>397</v>
      </c>
      <c r="B402" t="s">
        <v>0</v>
      </c>
      <c r="C402" t="s">
        <v>1</v>
      </c>
      <c r="D402" t="s">
        <v>2</v>
      </c>
      <c r="E402" t="s">
        <v>7</v>
      </c>
      <c r="F402" s="1">
        <v>24</v>
      </c>
      <c r="G402" s="2">
        <v>54.28</v>
      </c>
      <c r="H402" t="s">
        <v>12</v>
      </c>
      <c r="I402" s="3" t="s">
        <v>11</v>
      </c>
      <c r="J402" s="3"/>
      <c r="K402" s="3">
        <v>0.66</v>
      </c>
      <c r="L402">
        <v>4</v>
      </c>
      <c r="M402" s="4" t="str">
        <f>VLOOKUP(K402,Güteklasse!$B$4:$C$8,2)</f>
        <v>D</v>
      </c>
      <c r="N402" t="str">
        <f>VLOOKUP(H402,Händleradressen!$B$3:$E$6,4,0)</f>
        <v>Hamburg</v>
      </c>
      <c r="O402" s="2">
        <f t="shared" si="20"/>
        <v>1302.72</v>
      </c>
      <c r="P402" s="2">
        <f t="shared" si="21"/>
        <v>247.51680000000002</v>
      </c>
      <c r="Q402" s="2">
        <f t="shared" si="22"/>
        <v>1550.2368000000001</v>
      </c>
    </row>
    <row r="403" spans="1:17" x14ac:dyDescent="0.25">
      <c r="A403" s="55">
        <v>17</v>
      </c>
      <c r="B403" t="s">
        <v>18</v>
      </c>
      <c r="C403" t="s">
        <v>15</v>
      </c>
      <c r="D403" t="s">
        <v>2</v>
      </c>
      <c r="E403" t="s">
        <v>3</v>
      </c>
      <c r="F403" s="1">
        <v>399</v>
      </c>
      <c r="G403" s="2">
        <v>0.57999999999999996</v>
      </c>
      <c r="H403" t="s">
        <v>12</v>
      </c>
      <c r="I403" s="3" t="s">
        <v>11</v>
      </c>
      <c r="J403" s="3"/>
      <c r="K403" s="3">
        <v>0.04</v>
      </c>
      <c r="L403">
        <v>4</v>
      </c>
      <c r="M403" s="4" t="str">
        <f>VLOOKUP(K403,Güteklasse!$B$4:$C$8,2)</f>
        <v>A</v>
      </c>
      <c r="N403" t="str">
        <f>VLOOKUP(H403,Händleradressen!$B$3:$E$6,4,0)</f>
        <v>Hamburg</v>
      </c>
      <c r="O403" s="2">
        <f t="shared" si="20"/>
        <v>231.42</v>
      </c>
      <c r="P403" s="2">
        <f t="shared" si="21"/>
        <v>43.969799999999999</v>
      </c>
      <c r="Q403" s="2">
        <f t="shared" si="22"/>
        <v>275.38979999999998</v>
      </c>
    </row>
    <row r="404" spans="1:17" x14ac:dyDescent="0.25">
      <c r="A404" s="55">
        <v>399</v>
      </c>
      <c r="B404" t="s">
        <v>18</v>
      </c>
      <c r="C404" t="s">
        <v>1</v>
      </c>
      <c r="D404" t="s">
        <v>13</v>
      </c>
      <c r="E404" t="s">
        <v>7</v>
      </c>
      <c r="F404" s="1">
        <v>11</v>
      </c>
      <c r="G404" s="2">
        <v>50.83</v>
      </c>
      <c r="H404" t="s">
        <v>4</v>
      </c>
      <c r="I404" s="3" t="s">
        <v>11</v>
      </c>
      <c r="J404" s="3"/>
      <c r="K404" s="3">
        <v>0.66</v>
      </c>
      <c r="L404">
        <v>3</v>
      </c>
      <c r="M404" s="4" t="str">
        <f>VLOOKUP(K404,Güteklasse!$B$4:$C$8,2)</f>
        <v>D</v>
      </c>
      <c r="N404" t="str">
        <f>VLOOKUP(H404,Händleradressen!$B$3:$E$6,4,0)</f>
        <v>Köln</v>
      </c>
      <c r="O404" s="2">
        <f t="shared" si="20"/>
        <v>559.13</v>
      </c>
      <c r="P404" s="2">
        <f t="shared" si="21"/>
        <v>106.2347</v>
      </c>
      <c r="Q404" s="2">
        <f t="shared" si="22"/>
        <v>665.36469999999997</v>
      </c>
    </row>
    <row r="405" spans="1:17" x14ac:dyDescent="0.25">
      <c r="A405" s="55">
        <v>400</v>
      </c>
      <c r="B405" t="s">
        <v>17</v>
      </c>
      <c r="C405" t="s">
        <v>9</v>
      </c>
      <c r="D405" t="s">
        <v>13</v>
      </c>
      <c r="E405" t="s">
        <v>7</v>
      </c>
      <c r="F405" s="1">
        <v>45</v>
      </c>
      <c r="G405" s="2">
        <v>47.61</v>
      </c>
      <c r="H405" t="s">
        <v>4</v>
      </c>
      <c r="I405" s="3" t="s">
        <v>11</v>
      </c>
      <c r="J405" s="3"/>
      <c r="K405" s="3">
        <v>0.66</v>
      </c>
      <c r="L405">
        <v>4</v>
      </c>
      <c r="M405" s="4" t="str">
        <f>VLOOKUP(K405,Güteklasse!$B$4:$C$8,2)</f>
        <v>D</v>
      </c>
      <c r="N405" t="str">
        <f>VLOOKUP(H405,Händleradressen!$B$3:$E$6,4,0)</f>
        <v>Köln</v>
      </c>
      <c r="O405" s="2">
        <f t="shared" si="20"/>
        <v>2142.4499999999998</v>
      </c>
      <c r="P405" s="2">
        <f t="shared" si="21"/>
        <v>407.06549999999999</v>
      </c>
      <c r="Q405" s="2">
        <f t="shared" si="22"/>
        <v>2549.5155</v>
      </c>
    </row>
    <row r="406" spans="1:17" x14ac:dyDescent="0.25">
      <c r="A406" s="55">
        <v>401</v>
      </c>
      <c r="B406" t="s">
        <v>0</v>
      </c>
      <c r="C406" t="s">
        <v>1</v>
      </c>
      <c r="D406" t="s">
        <v>13</v>
      </c>
      <c r="E406" t="s">
        <v>7</v>
      </c>
      <c r="F406" s="1">
        <v>234</v>
      </c>
      <c r="G406" s="2">
        <v>47.08</v>
      </c>
      <c r="H406" t="s">
        <v>8</v>
      </c>
      <c r="I406" s="3" t="s">
        <v>11</v>
      </c>
      <c r="J406" s="3" t="s">
        <v>11</v>
      </c>
      <c r="K406" s="3">
        <v>0.67</v>
      </c>
      <c r="L406">
        <v>1</v>
      </c>
      <c r="M406" s="4" t="str">
        <f>VLOOKUP(K406,Güteklasse!$B$4:$C$8,2)</f>
        <v>D</v>
      </c>
      <c r="N406" t="str">
        <f>VLOOKUP(H406,Händleradressen!$B$3:$E$6,4,0)</f>
        <v>Düsseldorf</v>
      </c>
      <c r="O406" s="2">
        <f t="shared" si="20"/>
        <v>11016.72</v>
      </c>
      <c r="P406" s="2">
        <f t="shared" si="21"/>
        <v>2093.1767999999997</v>
      </c>
      <c r="Q406" s="2">
        <f t="shared" si="22"/>
        <v>13109.896799999999</v>
      </c>
    </row>
    <row r="407" spans="1:17" x14ac:dyDescent="0.25">
      <c r="A407" s="55">
        <v>402</v>
      </c>
      <c r="B407" t="s">
        <v>0</v>
      </c>
      <c r="C407" t="s">
        <v>5</v>
      </c>
      <c r="D407" t="s">
        <v>6</v>
      </c>
      <c r="E407" t="s">
        <v>7</v>
      </c>
      <c r="F407" s="1">
        <v>358</v>
      </c>
      <c r="G407" s="2">
        <v>47.08</v>
      </c>
      <c r="H407" t="s">
        <v>12</v>
      </c>
      <c r="I407" s="3" t="s">
        <v>11</v>
      </c>
      <c r="J407" s="3" t="s">
        <v>11</v>
      </c>
      <c r="K407" s="3">
        <v>0.67</v>
      </c>
      <c r="L407">
        <v>1</v>
      </c>
      <c r="M407" s="4" t="str">
        <f>VLOOKUP(K407,Güteklasse!$B$4:$C$8,2)</f>
        <v>D</v>
      </c>
      <c r="N407" t="str">
        <f>VLOOKUP(H407,Händleradressen!$B$3:$E$6,4,0)</f>
        <v>Hamburg</v>
      </c>
      <c r="O407" s="2">
        <f t="shared" si="20"/>
        <v>16854.64</v>
      </c>
      <c r="P407" s="2">
        <f t="shared" si="21"/>
        <v>3202.3815999999997</v>
      </c>
      <c r="Q407" s="2">
        <f t="shared" si="22"/>
        <v>20057.0216</v>
      </c>
    </row>
    <row r="408" spans="1:17" x14ac:dyDescent="0.25">
      <c r="A408" s="55">
        <v>403</v>
      </c>
      <c r="B408" t="s">
        <v>0</v>
      </c>
      <c r="C408" t="s">
        <v>1</v>
      </c>
      <c r="D408" t="s">
        <v>16</v>
      </c>
      <c r="E408" t="s">
        <v>7</v>
      </c>
      <c r="F408" s="1">
        <v>2314</v>
      </c>
      <c r="G408" s="2">
        <v>52.51</v>
      </c>
      <c r="H408" t="s">
        <v>12</v>
      </c>
      <c r="I408" s="3" t="s">
        <v>11</v>
      </c>
      <c r="J408" s="3" t="s">
        <v>11</v>
      </c>
      <c r="K408" s="3">
        <v>0.67</v>
      </c>
      <c r="L408">
        <v>2</v>
      </c>
      <c r="M408" s="4" t="str">
        <f>VLOOKUP(K408,Güteklasse!$B$4:$C$8,2)</f>
        <v>D</v>
      </c>
      <c r="N408" t="str">
        <f>VLOOKUP(H408,Händleradressen!$B$3:$E$6,4,0)</f>
        <v>Hamburg</v>
      </c>
      <c r="O408" s="2">
        <f t="shared" si="20"/>
        <v>121508.14</v>
      </c>
      <c r="P408" s="2">
        <f t="shared" si="21"/>
        <v>23086.546600000001</v>
      </c>
      <c r="Q408" s="2">
        <f t="shared" si="22"/>
        <v>144594.68660000002</v>
      </c>
    </row>
    <row r="409" spans="1:17" x14ac:dyDescent="0.25">
      <c r="A409" s="55">
        <v>335</v>
      </c>
      <c r="B409" t="s">
        <v>18</v>
      </c>
      <c r="C409" t="s">
        <v>9</v>
      </c>
      <c r="D409" t="s">
        <v>13</v>
      </c>
      <c r="E409" t="s">
        <v>3</v>
      </c>
      <c r="F409" s="1">
        <v>409</v>
      </c>
      <c r="G409" s="2">
        <v>0.56999999999999995</v>
      </c>
      <c r="H409" t="s">
        <v>14</v>
      </c>
      <c r="I409" s="3" t="s">
        <v>11</v>
      </c>
      <c r="J409" s="3"/>
      <c r="K409" s="3">
        <v>0.56000000000000005</v>
      </c>
      <c r="L409">
        <v>1</v>
      </c>
      <c r="M409" s="4" t="str">
        <f>VLOOKUP(K409,Güteklasse!$B$4:$C$8,2)</f>
        <v>C</v>
      </c>
      <c r="N409" t="str">
        <f>VLOOKUP(H409,Händleradressen!$B$3:$E$6,4,0)</f>
        <v>München</v>
      </c>
      <c r="O409" s="2">
        <f t="shared" si="20"/>
        <v>233.12999999999997</v>
      </c>
      <c r="P409" s="2">
        <f t="shared" si="21"/>
        <v>44.294699999999992</v>
      </c>
      <c r="Q409" s="2">
        <f t="shared" si="22"/>
        <v>277.42469999999997</v>
      </c>
    </row>
    <row r="410" spans="1:17" x14ac:dyDescent="0.25">
      <c r="A410" s="55">
        <v>158</v>
      </c>
      <c r="B410" t="s">
        <v>18</v>
      </c>
      <c r="C410" t="s">
        <v>15</v>
      </c>
      <c r="D410" t="s">
        <v>19</v>
      </c>
      <c r="E410" t="s">
        <v>3</v>
      </c>
      <c r="F410" s="1">
        <v>648</v>
      </c>
      <c r="G410" s="2">
        <v>0.36</v>
      </c>
      <c r="H410" t="s">
        <v>12</v>
      </c>
      <c r="I410" s="3" t="s">
        <v>11</v>
      </c>
      <c r="J410" s="3"/>
      <c r="K410" s="3">
        <v>0.27</v>
      </c>
      <c r="L410">
        <v>4</v>
      </c>
      <c r="M410" s="4" t="str">
        <f>VLOOKUP(K410,Güteklasse!$B$4:$C$8,2)</f>
        <v>A</v>
      </c>
      <c r="N410" t="str">
        <f>VLOOKUP(H410,Händleradressen!$B$3:$E$6,4,0)</f>
        <v>Hamburg</v>
      </c>
      <c r="O410" s="2">
        <f t="shared" si="20"/>
        <v>233.28</v>
      </c>
      <c r="P410" s="2">
        <f t="shared" si="21"/>
        <v>44.3232</v>
      </c>
      <c r="Q410" s="2">
        <f t="shared" si="22"/>
        <v>277.60320000000002</v>
      </c>
    </row>
    <row r="411" spans="1:17" x14ac:dyDescent="0.25">
      <c r="A411" s="55">
        <v>45</v>
      </c>
      <c r="B411" t="s">
        <v>17</v>
      </c>
      <c r="C411" t="s">
        <v>1</v>
      </c>
      <c r="D411" t="s">
        <v>2</v>
      </c>
      <c r="E411" t="s">
        <v>7</v>
      </c>
      <c r="F411" s="1">
        <v>5</v>
      </c>
      <c r="G411" s="2">
        <v>47.76</v>
      </c>
      <c r="H411" t="s">
        <v>12</v>
      </c>
      <c r="I411" s="3" t="s">
        <v>11</v>
      </c>
      <c r="J411" s="3"/>
      <c r="K411" s="3">
        <v>0.08</v>
      </c>
      <c r="L411">
        <v>2</v>
      </c>
      <c r="M411" s="4" t="str">
        <f>VLOOKUP(K411,Güteklasse!$B$4:$C$8,2)</f>
        <v>A</v>
      </c>
      <c r="N411" t="str">
        <f>VLOOKUP(H411,Händleradressen!$B$3:$E$6,4,0)</f>
        <v>Hamburg</v>
      </c>
      <c r="O411" s="2">
        <f t="shared" si="20"/>
        <v>238.79999999999998</v>
      </c>
      <c r="P411" s="2">
        <f t="shared" si="21"/>
        <v>45.372</v>
      </c>
      <c r="Q411" s="2">
        <f t="shared" si="22"/>
        <v>284.17199999999997</v>
      </c>
    </row>
    <row r="412" spans="1:17" x14ac:dyDescent="0.25">
      <c r="A412" s="55">
        <v>217</v>
      </c>
      <c r="B412" t="s">
        <v>17</v>
      </c>
      <c r="C412" t="s">
        <v>15</v>
      </c>
      <c r="D412" t="s">
        <v>6</v>
      </c>
      <c r="E412" t="s">
        <v>3</v>
      </c>
      <c r="F412" s="1">
        <v>244</v>
      </c>
      <c r="G412" s="2">
        <v>0.98</v>
      </c>
      <c r="H412" t="s">
        <v>12</v>
      </c>
      <c r="I412" s="3"/>
      <c r="J412" s="3"/>
      <c r="K412" s="3">
        <v>0.36</v>
      </c>
      <c r="L412">
        <v>4</v>
      </c>
      <c r="M412" s="4" t="str">
        <f>VLOOKUP(K412,Güteklasse!$B$4:$C$8,2)</f>
        <v>B</v>
      </c>
      <c r="N412" t="str">
        <f>VLOOKUP(H412,Händleradressen!$B$3:$E$6,4,0)</f>
        <v>Hamburg</v>
      </c>
      <c r="O412" s="2">
        <f t="shared" si="20"/>
        <v>239.12</v>
      </c>
      <c r="P412" s="2">
        <f t="shared" si="21"/>
        <v>45.4328</v>
      </c>
      <c r="Q412" s="2">
        <f t="shared" si="22"/>
        <v>284.55279999999999</v>
      </c>
    </row>
    <row r="413" spans="1:17" x14ac:dyDescent="0.25">
      <c r="A413" s="55">
        <v>408</v>
      </c>
      <c r="B413" t="s">
        <v>18</v>
      </c>
      <c r="C413" t="s">
        <v>9</v>
      </c>
      <c r="D413" t="s">
        <v>6</v>
      </c>
      <c r="E413" t="s">
        <v>7</v>
      </c>
      <c r="F413" s="1">
        <v>23</v>
      </c>
      <c r="G413" s="2">
        <v>53.68</v>
      </c>
      <c r="H413" t="s">
        <v>4</v>
      </c>
      <c r="I413" s="3" t="s">
        <v>11</v>
      </c>
      <c r="J413" s="3"/>
      <c r="K413" s="3">
        <v>0.67</v>
      </c>
      <c r="L413">
        <v>5</v>
      </c>
      <c r="M413" s="4" t="str">
        <f>VLOOKUP(K413,Güteklasse!$B$4:$C$8,2)</f>
        <v>D</v>
      </c>
      <c r="N413" t="str">
        <f>VLOOKUP(H413,Händleradressen!$B$3:$E$6,4,0)</f>
        <v>Köln</v>
      </c>
      <c r="O413" s="2">
        <f t="shared" si="20"/>
        <v>1234.6400000000001</v>
      </c>
      <c r="P413" s="2">
        <f t="shared" si="21"/>
        <v>234.58160000000001</v>
      </c>
      <c r="Q413" s="2">
        <f t="shared" si="22"/>
        <v>1469.2216000000001</v>
      </c>
    </row>
    <row r="414" spans="1:17" x14ac:dyDescent="0.25">
      <c r="A414" s="55">
        <v>189</v>
      </c>
      <c r="B414" t="s">
        <v>18</v>
      </c>
      <c r="C414" t="s">
        <v>1</v>
      </c>
      <c r="D414" t="s">
        <v>6</v>
      </c>
      <c r="E414" t="s">
        <v>3</v>
      </c>
      <c r="F414" s="1">
        <v>925</v>
      </c>
      <c r="G414" s="2">
        <v>0.26</v>
      </c>
      <c r="H414" t="s">
        <v>8</v>
      </c>
      <c r="I414" s="3"/>
      <c r="J414" s="3"/>
      <c r="K414" s="3">
        <v>0.33</v>
      </c>
      <c r="L414">
        <v>2</v>
      </c>
      <c r="M414" s="4" t="str">
        <f>VLOOKUP(K414,Güteklasse!$B$4:$C$8,2)</f>
        <v>A</v>
      </c>
      <c r="N414" t="str">
        <f>VLOOKUP(H414,Händleradressen!$B$3:$E$6,4,0)</f>
        <v>Düsseldorf</v>
      </c>
      <c r="O414" s="2">
        <f t="shared" si="20"/>
        <v>240.5</v>
      </c>
      <c r="P414" s="2">
        <f t="shared" si="21"/>
        <v>45.695</v>
      </c>
      <c r="Q414" s="2">
        <f t="shared" si="22"/>
        <v>286.19499999999999</v>
      </c>
    </row>
    <row r="415" spans="1:17" x14ac:dyDescent="0.25">
      <c r="A415" s="55">
        <v>410</v>
      </c>
      <c r="B415" t="s">
        <v>0</v>
      </c>
      <c r="C415" t="s">
        <v>15</v>
      </c>
      <c r="D415" t="s">
        <v>10</v>
      </c>
      <c r="E415" t="s">
        <v>3</v>
      </c>
      <c r="F415" s="1">
        <v>1374</v>
      </c>
      <c r="G415" s="2">
        <v>0.98</v>
      </c>
      <c r="H415" t="s">
        <v>8</v>
      </c>
      <c r="I415" s="3" t="s">
        <v>11</v>
      </c>
      <c r="J415" s="3"/>
      <c r="K415" s="3">
        <v>0.68</v>
      </c>
      <c r="L415">
        <v>2</v>
      </c>
      <c r="M415" s="4" t="str">
        <f>VLOOKUP(K415,Güteklasse!$B$4:$C$8,2)</f>
        <v>D</v>
      </c>
      <c r="N415" t="str">
        <f>VLOOKUP(H415,Händleradressen!$B$3:$E$6,4,0)</f>
        <v>Düsseldorf</v>
      </c>
      <c r="O415" s="2">
        <f t="shared" si="20"/>
        <v>1346.52</v>
      </c>
      <c r="P415" s="2">
        <f t="shared" si="21"/>
        <v>255.83879999999999</v>
      </c>
      <c r="Q415" s="2">
        <f t="shared" si="22"/>
        <v>1602.3588</v>
      </c>
    </row>
    <row r="416" spans="1:17" x14ac:dyDescent="0.25">
      <c r="A416" s="55">
        <v>167</v>
      </c>
      <c r="B416" t="s">
        <v>17</v>
      </c>
      <c r="C416" t="s">
        <v>9</v>
      </c>
      <c r="D416" t="s">
        <v>10</v>
      </c>
      <c r="E416" t="s">
        <v>3</v>
      </c>
      <c r="F416" s="1">
        <v>339</v>
      </c>
      <c r="G416" s="2">
        <v>0.71</v>
      </c>
      <c r="H416" t="s">
        <v>4</v>
      </c>
      <c r="I416" s="3" t="s">
        <v>11</v>
      </c>
      <c r="J416" s="3"/>
      <c r="K416" s="3">
        <v>0.28000000000000003</v>
      </c>
      <c r="L416">
        <v>2</v>
      </c>
      <c r="M416" s="4" t="str">
        <f>VLOOKUP(K416,Güteklasse!$B$4:$C$8,2)</f>
        <v>A</v>
      </c>
      <c r="N416" t="str">
        <f>VLOOKUP(H416,Händleradressen!$B$3:$E$6,4,0)</f>
        <v>Köln</v>
      </c>
      <c r="O416" s="2">
        <f t="shared" si="20"/>
        <v>240.69</v>
      </c>
      <c r="P416" s="2">
        <f t="shared" si="21"/>
        <v>45.731099999999998</v>
      </c>
      <c r="Q416" s="2">
        <f t="shared" si="22"/>
        <v>286.42110000000002</v>
      </c>
    </row>
    <row r="417" spans="1:17" x14ac:dyDescent="0.25">
      <c r="A417" s="55">
        <v>48</v>
      </c>
      <c r="B417" t="s">
        <v>0</v>
      </c>
      <c r="C417" t="s">
        <v>5</v>
      </c>
      <c r="D417" t="s">
        <v>10</v>
      </c>
      <c r="E417" t="s">
        <v>3</v>
      </c>
      <c r="F417" s="1">
        <v>4124</v>
      </c>
      <c r="G417" s="2">
        <v>0.06</v>
      </c>
      <c r="H417" t="s">
        <v>4</v>
      </c>
      <c r="I417" s="3" t="s">
        <v>11</v>
      </c>
      <c r="J417" s="3"/>
      <c r="K417" s="3">
        <v>0.09</v>
      </c>
      <c r="L417">
        <v>5</v>
      </c>
      <c r="M417" s="4" t="str">
        <f>VLOOKUP(K417,Güteklasse!$B$4:$C$8,2)</f>
        <v>A</v>
      </c>
      <c r="N417" t="str">
        <f>VLOOKUP(H417,Händleradressen!$B$3:$E$6,4,0)</f>
        <v>Köln</v>
      </c>
      <c r="O417" s="2">
        <f t="shared" si="20"/>
        <v>247.44</v>
      </c>
      <c r="P417" s="2">
        <f t="shared" si="21"/>
        <v>47.013599999999997</v>
      </c>
      <c r="Q417" s="2">
        <f t="shared" si="22"/>
        <v>294.45359999999999</v>
      </c>
    </row>
    <row r="418" spans="1:17" x14ac:dyDescent="0.25">
      <c r="A418" s="55">
        <v>159</v>
      </c>
      <c r="B418" t="s">
        <v>18</v>
      </c>
      <c r="C418" t="s">
        <v>9</v>
      </c>
      <c r="D418" t="s">
        <v>6</v>
      </c>
      <c r="E418" t="s">
        <v>3</v>
      </c>
      <c r="F418" s="1">
        <v>327</v>
      </c>
      <c r="G418" s="2">
        <v>0.76</v>
      </c>
      <c r="H418" t="s">
        <v>12</v>
      </c>
      <c r="I418" s="3"/>
      <c r="J418" s="3"/>
      <c r="K418" s="3">
        <v>0.27</v>
      </c>
      <c r="L418">
        <v>4</v>
      </c>
      <c r="M418" s="4" t="str">
        <f>VLOOKUP(K418,Güteklasse!$B$4:$C$8,2)</f>
        <v>A</v>
      </c>
      <c r="N418" t="str">
        <f>VLOOKUP(H418,Händleradressen!$B$3:$E$6,4,0)</f>
        <v>Hamburg</v>
      </c>
      <c r="O418" s="2">
        <f t="shared" si="20"/>
        <v>248.52</v>
      </c>
      <c r="P418" s="2">
        <f t="shared" si="21"/>
        <v>47.218800000000002</v>
      </c>
      <c r="Q418" s="2">
        <f t="shared" si="22"/>
        <v>295.73880000000003</v>
      </c>
    </row>
    <row r="419" spans="1:17" x14ac:dyDescent="0.25">
      <c r="A419" s="55">
        <v>414</v>
      </c>
      <c r="B419" t="s">
        <v>18</v>
      </c>
      <c r="C419" t="s">
        <v>1</v>
      </c>
      <c r="D419" t="s">
        <v>19</v>
      </c>
      <c r="E419" t="s">
        <v>7</v>
      </c>
      <c r="F419" s="1">
        <v>33</v>
      </c>
      <c r="G419" s="2">
        <v>54.65</v>
      </c>
      <c r="H419" t="s">
        <v>8</v>
      </c>
      <c r="I419" s="3" t="s">
        <v>11</v>
      </c>
      <c r="J419" s="3" t="s">
        <v>11</v>
      </c>
      <c r="K419" s="3">
        <v>0.68</v>
      </c>
      <c r="L419">
        <v>3</v>
      </c>
      <c r="M419" s="4" t="str">
        <f>VLOOKUP(K419,Güteklasse!$B$4:$C$8,2)</f>
        <v>D</v>
      </c>
      <c r="N419" t="str">
        <f>VLOOKUP(H419,Händleradressen!$B$3:$E$6,4,0)</f>
        <v>Düsseldorf</v>
      </c>
      <c r="O419" s="2">
        <f t="shared" si="20"/>
        <v>1803.45</v>
      </c>
      <c r="P419" s="2">
        <f t="shared" si="21"/>
        <v>342.65550000000002</v>
      </c>
      <c r="Q419" s="2">
        <f t="shared" si="22"/>
        <v>2146.1055000000001</v>
      </c>
    </row>
    <row r="420" spans="1:17" x14ac:dyDescent="0.25">
      <c r="A420" s="55">
        <v>73</v>
      </c>
      <c r="B420" t="s">
        <v>18</v>
      </c>
      <c r="C420" t="s">
        <v>15</v>
      </c>
      <c r="D420" t="s">
        <v>13</v>
      </c>
      <c r="E420" t="s">
        <v>7</v>
      </c>
      <c r="F420" s="1">
        <v>5</v>
      </c>
      <c r="G420" s="2">
        <v>50.42</v>
      </c>
      <c r="H420" t="s">
        <v>4</v>
      </c>
      <c r="I420" s="3" t="s">
        <v>11</v>
      </c>
      <c r="J420" s="3"/>
      <c r="K420" s="3">
        <v>0.13</v>
      </c>
      <c r="L420">
        <v>3</v>
      </c>
      <c r="M420" s="4" t="str">
        <f>VLOOKUP(K420,Güteklasse!$B$4:$C$8,2)</f>
        <v>A</v>
      </c>
      <c r="N420" t="str">
        <f>VLOOKUP(H420,Händleradressen!$B$3:$E$6,4,0)</f>
        <v>Köln</v>
      </c>
      <c r="O420" s="2">
        <f t="shared" si="20"/>
        <v>252.10000000000002</v>
      </c>
      <c r="P420" s="2">
        <f t="shared" si="21"/>
        <v>47.899000000000008</v>
      </c>
      <c r="Q420" s="2">
        <f t="shared" si="22"/>
        <v>299.99900000000002</v>
      </c>
    </row>
    <row r="421" spans="1:17" x14ac:dyDescent="0.25">
      <c r="A421" s="55">
        <v>416</v>
      </c>
      <c r="B421" t="s">
        <v>18</v>
      </c>
      <c r="C421" t="s">
        <v>1</v>
      </c>
      <c r="D421" t="s">
        <v>151</v>
      </c>
      <c r="E421" t="s">
        <v>7</v>
      </c>
      <c r="F421" s="1">
        <v>27</v>
      </c>
      <c r="G421" s="2">
        <v>51.74</v>
      </c>
      <c r="H421" t="s">
        <v>8</v>
      </c>
      <c r="I421" s="3" t="s">
        <v>11</v>
      </c>
      <c r="J421" s="3" t="s">
        <v>11</v>
      </c>
      <c r="K421" s="3">
        <v>0.7</v>
      </c>
      <c r="L421">
        <v>2</v>
      </c>
      <c r="M421" s="4" t="str">
        <f>VLOOKUP(K421,Güteklasse!$B$4:$C$8,2)</f>
        <v>D</v>
      </c>
      <c r="N421" t="str">
        <f>VLOOKUP(H421,Händleradressen!$B$3:$E$6,4,0)</f>
        <v>Düsseldorf</v>
      </c>
      <c r="O421" s="2">
        <f t="shared" si="20"/>
        <v>1396.98</v>
      </c>
      <c r="P421" s="2">
        <f t="shared" si="21"/>
        <v>265.42619999999999</v>
      </c>
      <c r="Q421" s="2">
        <f t="shared" si="22"/>
        <v>1662.4061999999999</v>
      </c>
    </row>
    <row r="422" spans="1:17" x14ac:dyDescent="0.25">
      <c r="A422" s="55">
        <v>336</v>
      </c>
      <c r="B422" t="s">
        <v>18</v>
      </c>
      <c r="C422" t="s">
        <v>9</v>
      </c>
      <c r="D422" t="s">
        <v>13</v>
      </c>
      <c r="E422" t="s">
        <v>7</v>
      </c>
      <c r="F422" s="1">
        <v>5</v>
      </c>
      <c r="G422" s="2">
        <v>51.15</v>
      </c>
      <c r="H422" t="s">
        <v>8</v>
      </c>
      <c r="I422" s="3" t="s">
        <v>11</v>
      </c>
      <c r="J422" s="3" t="s">
        <v>11</v>
      </c>
      <c r="K422" s="3">
        <v>0.56000000000000005</v>
      </c>
      <c r="L422">
        <v>3</v>
      </c>
      <c r="M422" s="4" t="str">
        <f>VLOOKUP(K422,Güteklasse!$B$4:$C$8,2)</f>
        <v>C</v>
      </c>
      <c r="N422" t="str">
        <f>VLOOKUP(H422,Händleradressen!$B$3:$E$6,4,0)</f>
        <v>Düsseldorf</v>
      </c>
      <c r="O422" s="2">
        <f t="shared" si="20"/>
        <v>255.75</v>
      </c>
      <c r="P422" s="2">
        <f t="shared" si="21"/>
        <v>48.592500000000001</v>
      </c>
      <c r="Q422" s="2">
        <f t="shared" si="22"/>
        <v>304.34249999999997</v>
      </c>
    </row>
    <row r="423" spans="1:17" x14ac:dyDescent="0.25">
      <c r="A423" s="55">
        <v>418</v>
      </c>
      <c r="B423" t="s">
        <v>0</v>
      </c>
      <c r="C423" t="s">
        <v>9</v>
      </c>
      <c r="D423" t="s">
        <v>6</v>
      </c>
      <c r="E423" t="s">
        <v>3</v>
      </c>
      <c r="F423" s="1">
        <v>3453</v>
      </c>
      <c r="G423" s="2">
        <v>0.79</v>
      </c>
      <c r="H423" t="s">
        <v>12</v>
      </c>
      <c r="I423" s="3"/>
      <c r="J423" s="3"/>
      <c r="K423" s="3">
        <v>0.71</v>
      </c>
      <c r="L423">
        <v>1</v>
      </c>
      <c r="M423" s="4" t="str">
        <f>VLOOKUP(K423,Güteklasse!$B$4:$C$8,2)</f>
        <v>D</v>
      </c>
      <c r="N423" t="str">
        <f>VLOOKUP(H423,Händleradressen!$B$3:$E$6,4,0)</f>
        <v>Hamburg</v>
      </c>
      <c r="O423" s="2">
        <f t="shared" si="20"/>
        <v>2727.8700000000003</v>
      </c>
      <c r="P423" s="2">
        <f t="shared" si="21"/>
        <v>518.29530000000011</v>
      </c>
      <c r="Q423" s="2">
        <f t="shared" si="22"/>
        <v>3246.1653000000006</v>
      </c>
    </row>
    <row r="424" spans="1:17" x14ac:dyDescent="0.25">
      <c r="A424" s="55">
        <v>419</v>
      </c>
      <c r="B424" t="s">
        <v>0</v>
      </c>
      <c r="C424" t="s">
        <v>9</v>
      </c>
      <c r="D424" t="s">
        <v>10</v>
      </c>
      <c r="E424" t="s">
        <v>7</v>
      </c>
      <c r="F424" s="1">
        <v>5673</v>
      </c>
      <c r="G424" s="2">
        <v>53.3</v>
      </c>
      <c r="H424" t="s">
        <v>4</v>
      </c>
      <c r="I424" s="3"/>
      <c r="J424" s="3" t="s">
        <v>11</v>
      </c>
      <c r="K424" s="3">
        <v>0.71</v>
      </c>
      <c r="L424">
        <v>2</v>
      </c>
      <c r="M424" s="4" t="str">
        <f>VLOOKUP(K424,Güteklasse!$B$4:$C$8,2)</f>
        <v>D</v>
      </c>
      <c r="N424" t="str">
        <f>VLOOKUP(H424,Händleradressen!$B$3:$E$6,4,0)</f>
        <v>Köln</v>
      </c>
      <c r="O424" s="2">
        <f t="shared" si="20"/>
        <v>302370.89999999997</v>
      </c>
      <c r="P424" s="2">
        <f t="shared" si="21"/>
        <v>57450.47099999999</v>
      </c>
      <c r="Q424" s="2">
        <f t="shared" si="22"/>
        <v>359821.37099999993</v>
      </c>
    </row>
    <row r="425" spans="1:17" x14ac:dyDescent="0.25">
      <c r="A425" s="55">
        <v>420</v>
      </c>
      <c r="B425" t="s">
        <v>18</v>
      </c>
      <c r="C425" t="s">
        <v>1</v>
      </c>
      <c r="D425" t="s">
        <v>16</v>
      </c>
      <c r="E425" t="s">
        <v>7</v>
      </c>
      <c r="F425" s="1">
        <v>21</v>
      </c>
      <c r="G425" s="2">
        <v>46.53</v>
      </c>
      <c r="H425" t="s">
        <v>8</v>
      </c>
      <c r="I425" s="3" t="s">
        <v>11</v>
      </c>
      <c r="J425" s="3" t="s">
        <v>11</v>
      </c>
      <c r="K425" s="3">
        <v>0.71</v>
      </c>
      <c r="L425">
        <v>3</v>
      </c>
      <c r="M425" s="4" t="str">
        <f>VLOOKUP(K425,Güteklasse!$B$4:$C$8,2)</f>
        <v>D</v>
      </c>
      <c r="N425" t="str">
        <f>VLOOKUP(H425,Händleradressen!$B$3:$E$6,4,0)</f>
        <v>Düsseldorf</v>
      </c>
      <c r="O425" s="2">
        <f t="shared" si="20"/>
        <v>977.13</v>
      </c>
      <c r="P425" s="2">
        <f t="shared" si="21"/>
        <v>185.65469999999999</v>
      </c>
      <c r="Q425" s="2">
        <f t="shared" si="22"/>
        <v>1162.7846999999999</v>
      </c>
    </row>
    <row r="426" spans="1:17" x14ac:dyDescent="0.25">
      <c r="A426" s="55">
        <v>421</v>
      </c>
      <c r="B426" t="s">
        <v>18</v>
      </c>
      <c r="C426" t="s">
        <v>9</v>
      </c>
      <c r="D426" t="s">
        <v>2</v>
      </c>
      <c r="E426" t="s">
        <v>7</v>
      </c>
      <c r="F426" s="1">
        <v>34</v>
      </c>
      <c r="G426" s="2">
        <v>52.6</v>
      </c>
      <c r="H426" t="s">
        <v>4</v>
      </c>
      <c r="I426" s="3"/>
      <c r="J426" s="3" t="s">
        <v>11</v>
      </c>
      <c r="K426" s="3">
        <v>0.71</v>
      </c>
      <c r="L426">
        <v>2</v>
      </c>
      <c r="M426" s="4" t="str">
        <f>VLOOKUP(K426,Güteklasse!$B$4:$C$8,2)</f>
        <v>D</v>
      </c>
      <c r="N426" t="str">
        <f>VLOOKUP(H426,Händleradressen!$B$3:$E$6,4,0)</f>
        <v>Köln</v>
      </c>
      <c r="O426" s="2">
        <f t="shared" si="20"/>
        <v>1788.4</v>
      </c>
      <c r="P426" s="2">
        <f t="shared" si="21"/>
        <v>339.79600000000005</v>
      </c>
      <c r="Q426" s="2">
        <f t="shared" si="22"/>
        <v>2128.1959999999999</v>
      </c>
    </row>
    <row r="427" spans="1:17" x14ac:dyDescent="0.25">
      <c r="A427" s="55">
        <v>422</v>
      </c>
      <c r="B427" t="s">
        <v>18</v>
      </c>
      <c r="C427" t="s">
        <v>9</v>
      </c>
      <c r="D427" t="s">
        <v>10</v>
      </c>
      <c r="E427" t="s">
        <v>7</v>
      </c>
      <c r="F427" s="1">
        <v>45</v>
      </c>
      <c r="G427" s="2">
        <v>47.23</v>
      </c>
      <c r="H427" t="s">
        <v>4</v>
      </c>
      <c r="I427" s="3" t="s">
        <v>11</v>
      </c>
      <c r="J427" s="3" t="s">
        <v>11</v>
      </c>
      <c r="K427" s="3">
        <v>0.71</v>
      </c>
      <c r="L427">
        <v>5</v>
      </c>
      <c r="M427" s="4" t="str">
        <f>VLOOKUP(K427,Güteklasse!$B$4:$C$8,2)</f>
        <v>D</v>
      </c>
      <c r="N427" t="str">
        <f>VLOOKUP(H427,Händleradressen!$B$3:$E$6,4,0)</f>
        <v>Köln</v>
      </c>
      <c r="O427" s="2">
        <f t="shared" si="20"/>
        <v>2125.35</v>
      </c>
      <c r="P427" s="2">
        <f t="shared" si="21"/>
        <v>403.81649999999996</v>
      </c>
      <c r="Q427" s="2">
        <f t="shared" si="22"/>
        <v>2529.1664999999998</v>
      </c>
    </row>
    <row r="428" spans="1:17" x14ac:dyDescent="0.25">
      <c r="A428" s="55">
        <v>164</v>
      </c>
      <c r="B428" t="s">
        <v>18</v>
      </c>
      <c r="C428" t="s">
        <v>15</v>
      </c>
      <c r="D428" t="s">
        <v>13</v>
      </c>
      <c r="E428" t="s">
        <v>3</v>
      </c>
      <c r="F428" s="1">
        <v>989</v>
      </c>
      <c r="G428" s="2">
        <v>0.26</v>
      </c>
      <c r="H428" t="s">
        <v>8</v>
      </c>
      <c r="I428" s="3" t="s">
        <v>11</v>
      </c>
      <c r="J428" s="3"/>
      <c r="K428" s="3">
        <v>0.28000000000000003</v>
      </c>
      <c r="L428">
        <v>3</v>
      </c>
      <c r="M428" s="4" t="str">
        <f>VLOOKUP(K428,Güteklasse!$B$4:$C$8,2)</f>
        <v>A</v>
      </c>
      <c r="N428" t="str">
        <f>VLOOKUP(H428,Händleradressen!$B$3:$E$6,4,0)</f>
        <v>Düsseldorf</v>
      </c>
      <c r="O428" s="2">
        <f t="shared" si="20"/>
        <v>257.14</v>
      </c>
      <c r="P428" s="2">
        <f t="shared" si="21"/>
        <v>48.8566</v>
      </c>
      <c r="Q428" s="2">
        <f t="shared" si="22"/>
        <v>305.9966</v>
      </c>
    </row>
    <row r="429" spans="1:17" x14ac:dyDescent="0.25">
      <c r="A429" s="55">
        <v>16</v>
      </c>
      <c r="B429" t="s">
        <v>17</v>
      </c>
      <c r="C429" t="s">
        <v>1</v>
      </c>
      <c r="D429" t="s">
        <v>13</v>
      </c>
      <c r="E429" t="s">
        <v>3</v>
      </c>
      <c r="F429" s="1">
        <v>801</v>
      </c>
      <c r="G429" s="2">
        <v>0.33</v>
      </c>
      <c r="H429" t="s">
        <v>14</v>
      </c>
      <c r="I429" s="3"/>
      <c r="J429" s="3"/>
      <c r="K429" s="3">
        <v>0.03</v>
      </c>
      <c r="L429">
        <v>4</v>
      </c>
      <c r="M429" s="4" t="str">
        <f>VLOOKUP(K429,Güteklasse!$B$4:$C$8,2)</f>
        <v>A</v>
      </c>
      <c r="N429" t="str">
        <f>VLOOKUP(H429,Händleradressen!$B$3:$E$6,4,0)</f>
        <v>München</v>
      </c>
      <c r="O429" s="2">
        <f t="shared" si="20"/>
        <v>264.33</v>
      </c>
      <c r="P429" s="2">
        <f t="shared" si="21"/>
        <v>50.222699999999996</v>
      </c>
      <c r="Q429" s="2">
        <f t="shared" si="22"/>
        <v>314.55269999999996</v>
      </c>
    </row>
    <row r="430" spans="1:17" x14ac:dyDescent="0.25">
      <c r="A430" s="55">
        <v>425</v>
      </c>
      <c r="B430" t="s">
        <v>17</v>
      </c>
      <c r="C430" t="s">
        <v>9</v>
      </c>
      <c r="D430" t="s">
        <v>13</v>
      </c>
      <c r="E430" t="s">
        <v>7</v>
      </c>
      <c r="F430" s="1">
        <v>47</v>
      </c>
      <c r="G430" s="2">
        <v>51.54</v>
      </c>
      <c r="H430" t="s">
        <v>4</v>
      </c>
      <c r="I430" s="3" t="s">
        <v>11</v>
      </c>
      <c r="J430" s="3" t="s">
        <v>11</v>
      </c>
      <c r="K430" s="3">
        <v>0.71</v>
      </c>
      <c r="L430">
        <v>3</v>
      </c>
      <c r="M430" s="4" t="str">
        <f>VLOOKUP(K430,Güteklasse!$B$4:$C$8,2)</f>
        <v>D</v>
      </c>
      <c r="N430" t="str">
        <f>VLOOKUP(H430,Händleradressen!$B$3:$E$6,4,0)</f>
        <v>Köln</v>
      </c>
      <c r="O430" s="2">
        <f t="shared" si="20"/>
        <v>2422.38</v>
      </c>
      <c r="P430" s="2">
        <f t="shared" si="21"/>
        <v>460.25220000000002</v>
      </c>
      <c r="Q430" s="2">
        <f t="shared" si="22"/>
        <v>2882.6322</v>
      </c>
    </row>
    <row r="431" spans="1:17" x14ac:dyDescent="0.25">
      <c r="A431" s="55">
        <v>466</v>
      </c>
      <c r="B431" t="s">
        <v>0</v>
      </c>
      <c r="C431" t="s">
        <v>9</v>
      </c>
      <c r="D431" t="s">
        <v>10</v>
      </c>
      <c r="E431" t="s">
        <v>3</v>
      </c>
      <c r="F431" s="1">
        <v>889</v>
      </c>
      <c r="G431" s="2">
        <v>0.3</v>
      </c>
      <c r="H431" t="s">
        <v>14</v>
      </c>
      <c r="I431" s="3" t="s">
        <v>11</v>
      </c>
      <c r="J431" s="3"/>
      <c r="K431" s="3">
        <v>0.78</v>
      </c>
      <c r="L431">
        <v>4</v>
      </c>
      <c r="M431" s="4" t="str">
        <f>VLOOKUP(K431,Güteklasse!$B$4:$C$8,2)</f>
        <v>D</v>
      </c>
      <c r="N431" t="str">
        <f>VLOOKUP(H431,Händleradressen!$B$3:$E$6,4,0)</f>
        <v>München</v>
      </c>
      <c r="O431" s="2">
        <f t="shared" si="20"/>
        <v>266.7</v>
      </c>
      <c r="P431" s="2">
        <f t="shared" si="21"/>
        <v>50.673000000000002</v>
      </c>
      <c r="Q431" s="2">
        <f t="shared" si="22"/>
        <v>317.37299999999999</v>
      </c>
    </row>
    <row r="432" spans="1:17" x14ac:dyDescent="0.25">
      <c r="A432" s="55">
        <v>427</v>
      </c>
      <c r="B432" t="s">
        <v>0</v>
      </c>
      <c r="C432" t="s">
        <v>9</v>
      </c>
      <c r="D432" t="s">
        <v>10</v>
      </c>
      <c r="E432" t="s">
        <v>3</v>
      </c>
      <c r="F432" s="1">
        <v>7453</v>
      </c>
      <c r="G432" s="2">
        <v>0.16</v>
      </c>
      <c r="H432" t="s">
        <v>12</v>
      </c>
      <c r="I432" s="3" t="s">
        <v>11</v>
      </c>
      <c r="J432" s="3"/>
      <c r="K432" s="3">
        <v>0.72</v>
      </c>
      <c r="L432">
        <v>4</v>
      </c>
      <c r="M432" s="4" t="str">
        <f>VLOOKUP(K432,Güteklasse!$B$4:$C$8,2)</f>
        <v>D</v>
      </c>
      <c r="N432" t="str">
        <f>VLOOKUP(H432,Händleradressen!$B$3:$E$6,4,0)</f>
        <v>Hamburg</v>
      </c>
      <c r="O432" s="2">
        <f t="shared" si="20"/>
        <v>1192.48</v>
      </c>
      <c r="P432" s="2">
        <f t="shared" si="21"/>
        <v>226.5712</v>
      </c>
      <c r="Q432" s="2">
        <f t="shared" si="22"/>
        <v>1419.0512000000001</v>
      </c>
    </row>
    <row r="433" spans="1:17" x14ac:dyDescent="0.25">
      <c r="A433" s="55">
        <v>428</v>
      </c>
      <c r="B433" t="s">
        <v>0</v>
      </c>
      <c r="C433" t="s">
        <v>5</v>
      </c>
      <c r="D433" t="s">
        <v>6</v>
      </c>
      <c r="E433" t="s">
        <v>7</v>
      </c>
      <c r="F433" s="1">
        <v>1654</v>
      </c>
      <c r="G433" s="2">
        <v>50.33</v>
      </c>
      <c r="H433" t="s">
        <v>8</v>
      </c>
      <c r="I433" s="3"/>
      <c r="J433" s="3"/>
      <c r="K433" s="3">
        <v>0.72</v>
      </c>
      <c r="L433">
        <v>3</v>
      </c>
      <c r="M433" s="4" t="str">
        <f>VLOOKUP(K433,Güteklasse!$B$4:$C$8,2)</f>
        <v>D</v>
      </c>
      <c r="N433" t="str">
        <f>VLOOKUP(H433,Händleradressen!$B$3:$E$6,4,0)</f>
        <v>Düsseldorf</v>
      </c>
      <c r="O433" s="2">
        <f t="shared" si="20"/>
        <v>83245.819999999992</v>
      </c>
      <c r="P433" s="2">
        <f t="shared" si="21"/>
        <v>15816.705799999998</v>
      </c>
      <c r="Q433" s="2">
        <f t="shared" si="22"/>
        <v>99062.525799999989</v>
      </c>
    </row>
    <row r="434" spans="1:17" x14ac:dyDescent="0.25">
      <c r="A434" s="55">
        <v>429</v>
      </c>
      <c r="B434" t="s">
        <v>18</v>
      </c>
      <c r="C434" t="s">
        <v>9</v>
      </c>
      <c r="D434" t="s">
        <v>19</v>
      </c>
      <c r="E434" t="s">
        <v>3</v>
      </c>
      <c r="F434" s="1">
        <v>980</v>
      </c>
      <c r="G434" s="2">
        <v>0.87</v>
      </c>
      <c r="H434" t="s">
        <v>4</v>
      </c>
      <c r="I434" s="3" t="s">
        <v>11</v>
      </c>
      <c r="J434" s="3"/>
      <c r="K434" s="3">
        <v>0.72</v>
      </c>
      <c r="L434">
        <v>3</v>
      </c>
      <c r="M434" s="4" t="str">
        <f>VLOOKUP(K434,Güteklasse!$B$4:$C$8,2)</f>
        <v>D</v>
      </c>
      <c r="N434" t="str">
        <f>VLOOKUP(H434,Händleradressen!$B$3:$E$6,4,0)</f>
        <v>Köln</v>
      </c>
      <c r="O434" s="2">
        <f t="shared" si="20"/>
        <v>852.6</v>
      </c>
      <c r="P434" s="2">
        <f t="shared" si="21"/>
        <v>161.994</v>
      </c>
      <c r="Q434" s="2">
        <f t="shared" si="22"/>
        <v>1014.5940000000001</v>
      </c>
    </row>
    <row r="435" spans="1:17" x14ac:dyDescent="0.25">
      <c r="A435" s="55">
        <v>430</v>
      </c>
      <c r="B435" t="s">
        <v>18</v>
      </c>
      <c r="C435" t="s">
        <v>5</v>
      </c>
      <c r="D435" t="s">
        <v>13</v>
      </c>
      <c r="E435" t="s">
        <v>7</v>
      </c>
      <c r="F435" s="1">
        <v>50</v>
      </c>
      <c r="G435" s="2">
        <v>49.71</v>
      </c>
      <c r="H435" t="s">
        <v>12</v>
      </c>
      <c r="I435" s="3" t="s">
        <v>11</v>
      </c>
      <c r="J435" s="3"/>
      <c r="K435" s="3">
        <v>0.72</v>
      </c>
      <c r="L435">
        <v>2</v>
      </c>
      <c r="M435" s="4" t="str">
        <f>VLOOKUP(K435,Güteklasse!$B$4:$C$8,2)</f>
        <v>D</v>
      </c>
      <c r="N435" t="str">
        <f>VLOOKUP(H435,Händleradressen!$B$3:$E$6,4,0)</f>
        <v>Hamburg</v>
      </c>
      <c r="O435" s="2">
        <f t="shared" si="20"/>
        <v>2485.5</v>
      </c>
      <c r="P435" s="2">
        <f t="shared" si="21"/>
        <v>472.245</v>
      </c>
      <c r="Q435" s="2">
        <f t="shared" si="22"/>
        <v>2957.7449999999999</v>
      </c>
    </row>
    <row r="436" spans="1:17" x14ac:dyDescent="0.25">
      <c r="A436" s="55">
        <v>431</v>
      </c>
      <c r="B436" t="s">
        <v>17</v>
      </c>
      <c r="C436" t="s">
        <v>5</v>
      </c>
      <c r="D436" t="s">
        <v>10</v>
      </c>
      <c r="E436" t="s">
        <v>3</v>
      </c>
      <c r="F436" s="1">
        <v>814</v>
      </c>
      <c r="G436" s="2">
        <v>0.71</v>
      </c>
      <c r="H436" t="s">
        <v>14</v>
      </c>
      <c r="I436" s="3" t="s">
        <v>11</v>
      </c>
      <c r="J436" s="3"/>
      <c r="K436" s="3">
        <v>0.72</v>
      </c>
      <c r="L436">
        <v>4</v>
      </c>
      <c r="M436" s="4" t="str">
        <f>VLOOKUP(K436,Güteklasse!$B$4:$C$8,2)</f>
        <v>D</v>
      </c>
      <c r="N436" t="str">
        <f>VLOOKUP(H436,Händleradressen!$B$3:$E$6,4,0)</f>
        <v>München</v>
      </c>
      <c r="O436" s="2">
        <f t="shared" si="20"/>
        <v>577.93999999999994</v>
      </c>
      <c r="P436" s="2">
        <f t="shared" si="21"/>
        <v>109.80859999999998</v>
      </c>
      <c r="Q436" s="2">
        <f t="shared" si="22"/>
        <v>687.7485999999999</v>
      </c>
    </row>
    <row r="437" spans="1:17" x14ac:dyDescent="0.25">
      <c r="A437" s="55">
        <v>432</v>
      </c>
      <c r="B437" t="s">
        <v>17</v>
      </c>
      <c r="C437" t="s">
        <v>9</v>
      </c>
      <c r="D437" t="s">
        <v>13</v>
      </c>
      <c r="E437" t="s">
        <v>7</v>
      </c>
      <c r="F437" s="1">
        <v>14</v>
      </c>
      <c r="G437" s="2">
        <v>46.6</v>
      </c>
      <c r="H437" t="s">
        <v>4</v>
      </c>
      <c r="I437" s="3" t="s">
        <v>11</v>
      </c>
      <c r="J437" s="3" t="s">
        <v>11</v>
      </c>
      <c r="K437" s="3">
        <v>0.72</v>
      </c>
      <c r="L437">
        <v>3</v>
      </c>
      <c r="M437" s="4" t="str">
        <f>VLOOKUP(K437,Güteklasse!$B$4:$C$8,2)</f>
        <v>D</v>
      </c>
      <c r="N437" t="str">
        <f>VLOOKUP(H437,Händleradressen!$B$3:$E$6,4,0)</f>
        <v>Köln</v>
      </c>
      <c r="O437" s="2">
        <f t="shared" si="20"/>
        <v>652.4</v>
      </c>
      <c r="P437" s="2">
        <f t="shared" si="21"/>
        <v>123.956</v>
      </c>
      <c r="Q437" s="2">
        <f t="shared" si="22"/>
        <v>776.35599999999999</v>
      </c>
    </row>
    <row r="438" spans="1:17" x14ac:dyDescent="0.25">
      <c r="A438" s="55">
        <v>433</v>
      </c>
      <c r="B438" t="s">
        <v>17</v>
      </c>
      <c r="C438" t="s">
        <v>5</v>
      </c>
      <c r="D438" t="s">
        <v>10</v>
      </c>
      <c r="E438" t="s">
        <v>7</v>
      </c>
      <c r="F438" s="1">
        <v>25</v>
      </c>
      <c r="G438" s="2">
        <v>54.73</v>
      </c>
      <c r="H438" t="s">
        <v>12</v>
      </c>
      <c r="I438" s="3"/>
      <c r="J438" s="3"/>
      <c r="K438" s="3">
        <v>0.72</v>
      </c>
      <c r="L438">
        <v>4</v>
      </c>
      <c r="M438" s="4" t="str">
        <f>VLOOKUP(K438,Güteklasse!$B$4:$C$8,2)</f>
        <v>D</v>
      </c>
      <c r="N438" t="str">
        <f>VLOOKUP(H438,Händleradressen!$B$3:$E$6,4,0)</f>
        <v>Hamburg</v>
      </c>
      <c r="O438" s="2">
        <f t="shared" si="20"/>
        <v>1368.25</v>
      </c>
      <c r="P438" s="2">
        <f t="shared" si="21"/>
        <v>259.96750000000003</v>
      </c>
      <c r="Q438" s="2">
        <f t="shared" si="22"/>
        <v>1628.2175</v>
      </c>
    </row>
    <row r="439" spans="1:17" x14ac:dyDescent="0.25">
      <c r="A439" s="55">
        <v>434</v>
      </c>
      <c r="B439" t="s">
        <v>17</v>
      </c>
      <c r="C439" t="s">
        <v>5</v>
      </c>
      <c r="D439" t="s">
        <v>16</v>
      </c>
      <c r="E439" t="s">
        <v>7</v>
      </c>
      <c r="F439" s="1">
        <v>40</v>
      </c>
      <c r="G439" s="2">
        <v>48.8</v>
      </c>
      <c r="H439" t="s">
        <v>14</v>
      </c>
      <c r="I439" s="3" t="s">
        <v>11</v>
      </c>
      <c r="J439" s="3"/>
      <c r="K439" s="3">
        <v>0.72</v>
      </c>
      <c r="L439">
        <v>1</v>
      </c>
      <c r="M439" s="4" t="str">
        <f>VLOOKUP(K439,Güteklasse!$B$4:$C$8,2)</f>
        <v>D</v>
      </c>
      <c r="N439" t="str">
        <f>VLOOKUP(H439,Händleradressen!$B$3:$E$6,4,0)</f>
        <v>München</v>
      </c>
      <c r="O439" s="2">
        <f t="shared" si="20"/>
        <v>1952</v>
      </c>
      <c r="P439" s="2">
        <f t="shared" si="21"/>
        <v>370.88</v>
      </c>
      <c r="Q439" s="2">
        <f t="shared" si="22"/>
        <v>2322.88</v>
      </c>
    </row>
    <row r="440" spans="1:17" x14ac:dyDescent="0.25">
      <c r="A440" s="55">
        <v>207</v>
      </c>
      <c r="B440" t="s">
        <v>17</v>
      </c>
      <c r="C440" t="s">
        <v>5</v>
      </c>
      <c r="D440" t="s">
        <v>6</v>
      </c>
      <c r="E440" t="s">
        <v>3</v>
      </c>
      <c r="F440" s="1">
        <v>290</v>
      </c>
      <c r="G440" s="2">
        <v>0.92</v>
      </c>
      <c r="H440" t="s">
        <v>12</v>
      </c>
      <c r="I440" s="3" t="s">
        <v>11</v>
      </c>
      <c r="J440" s="3"/>
      <c r="K440" s="3">
        <v>0.35</v>
      </c>
      <c r="L440">
        <v>2</v>
      </c>
      <c r="M440" s="4" t="str">
        <f>VLOOKUP(K440,Güteklasse!$B$4:$C$8,2)</f>
        <v>B</v>
      </c>
      <c r="N440" t="str">
        <f>VLOOKUP(H440,Händleradressen!$B$3:$E$6,4,0)</f>
        <v>Hamburg</v>
      </c>
      <c r="O440" s="2">
        <f t="shared" si="20"/>
        <v>266.8</v>
      </c>
      <c r="P440" s="2">
        <f t="shared" si="21"/>
        <v>50.692</v>
      </c>
      <c r="Q440" s="2">
        <f t="shared" si="22"/>
        <v>317.49200000000002</v>
      </c>
    </row>
    <row r="441" spans="1:17" x14ac:dyDescent="0.25">
      <c r="A441" s="55">
        <v>436</v>
      </c>
      <c r="B441" t="s">
        <v>0</v>
      </c>
      <c r="C441" t="s">
        <v>5</v>
      </c>
      <c r="D441" t="s">
        <v>10</v>
      </c>
      <c r="E441" t="s">
        <v>7</v>
      </c>
      <c r="F441" s="1">
        <v>987</v>
      </c>
      <c r="G441" s="2">
        <v>49.28</v>
      </c>
      <c r="H441" t="s">
        <v>12</v>
      </c>
      <c r="I441" s="3" t="s">
        <v>11</v>
      </c>
      <c r="J441" s="3"/>
      <c r="K441" s="3">
        <v>0.73</v>
      </c>
      <c r="L441">
        <v>1</v>
      </c>
      <c r="M441" s="4" t="str">
        <f>VLOOKUP(K441,Güteklasse!$B$4:$C$8,2)</f>
        <v>D</v>
      </c>
      <c r="N441" t="str">
        <f>VLOOKUP(H441,Händleradressen!$B$3:$E$6,4,0)</f>
        <v>Hamburg</v>
      </c>
      <c r="O441" s="2">
        <f t="shared" si="20"/>
        <v>48639.360000000001</v>
      </c>
      <c r="P441" s="2">
        <f t="shared" si="21"/>
        <v>9241.4784</v>
      </c>
      <c r="Q441" s="2">
        <f t="shared" si="22"/>
        <v>57880.838400000001</v>
      </c>
    </row>
    <row r="442" spans="1:17" x14ac:dyDescent="0.25">
      <c r="A442" s="55">
        <v>437</v>
      </c>
      <c r="B442" t="s">
        <v>18</v>
      </c>
      <c r="C442" t="s">
        <v>9</v>
      </c>
      <c r="D442" t="s">
        <v>19</v>
      </c>
      <c r="E442" t="s">
        <v>7</v>
      </c>
      <c r="F442" s="1">
        <v>29</v>
      </c>
      <c r="G442" s="2">
        <v>48.44</v>
      </c>
      <c r="H442" t="s">
        <v>4</v>
      </c>
      <c r="I442" s="3" t="s">
        <v>11</v>
      </c>
      <c r="J442" s="3" t="s">
        <v>11</v>
      </c>
      <c r="K442" s="3">
        <v>0.73</v>
      </c>
      <c r="L442">
        <v>1</v>
      </c>
      <c r="M442" s="4" t="str">
        <f>VLOOKUP(K442,Güteklasse!$B$4:$C$8,2)</f>
        <v>D</v>
      </c>
      <c r="N442" t="str">
        <f>VLOOKUP(H442,Händleradressen!$B$3:$E$6,4,0)</f>
        <v>Köln</v>
      </c>
      <c r="O442" s="2">
        <f t="shared" si="20"/>
        <v>1404.76</v>
      </c>
      <c r="P442" s="2">
        <f t="shared" si="21"/>
        <v>266.90440000000001</v>
      </c>
      <c r="Q442" s="2">
        <f t="shared" si="22"/>
        <v>1671.6644000000001</v>
      </c>
    </row>
    <row r="443" spans="1:17" x14ac:dyDescent="0.25">
      <c r="A443" s="55">
        <v>491</v>
      </c>
      <c r="B443" t="s">
        <v>18</v>
      </c>
      <c r="C443" t="s">
        <v>9</v>
      </c>
      <c r="D443" t="s">
        <v>13</v>
      </c>
      <c r="E443" t="s">
        <v>3</v>
      </c>
      <c r="F443" s="1">
        <v>852</v>
      </c>
      <c r="G443" s="2">
        <v>0.32</v>
      </c>
      <c r="H443" t="s">
        <v>12</v>
      </c>
      <c r="I443" s="3"/>
      <c r="J443" s="3"/>
      <c r="K443" s="3">
        <v>0.84</v>
      </c>
      <c r="L443">
        <v>2</v>
      </c>
      <c r="M443" s="4" t="str">
        <f>VLOOKUP(K443,Güteklasse!$B$4:$C$8,2)</f>
        <v>D</v>
      </c>
      <c r="N443" t="str">
        <f>VLOOKUP(H443,Händleradressen!$B$3:$E$6,4,0)</f>
        <v>Hamburg</v>
      </c>
      <c r="O443" s="2">
        <f t="shared" si="20"/>
        <v>272.64</v>
      </c>
      <c r="P443" s="2">
        <f t="shared" si="21"/>
        <v>51.801600000000001</v>
      </c>
      <c r="Q443" s="2">
        <f t="shared" si="22"/>
        <v>324.44159999999999</v>
      </c>
    </row>
    <row r="444" spans="1:17" x14ac:dyDescent="0.25">
      <c r="A444" s="55">
        <v>439</v>
      </c>
      <c r="B444" t="s">
        <v>17</v>
      </c>
      <c r="C444" t="s">
        <v>15</v>
      </c>
      <c r="D444" t="s">
        <v>2</v>
      </c>
      <c r="E444" t="s">
        <v>7</v>
      </c>
      <c r="F444" s="1">
        <v>49</v>
      </c>
      <c r="G444" s="2">
        <v>53.04</v>
      </c>
      <c r="H444" t="s">
        <v>14</v>
      </c>
      <c r="I444" s="3" t="s">
        <v>11</v>
      </c>
      <c r="J444" s="3"/>
      <c r="K444" s="3">
        <v>0.73</v>
      </c>
      <c r="L444">
        <v>3</v>
      </c>
      <c r="M444" s="4" t="str">
        <f>VLOOKUP(K444,Güteklasse!$B$4:$C$8,2)</f>
        <v>D</v>
      </c>
      <c r="N444" t="str">
        <f>VLOOKUP(H444,Händleradressen!$B$3:$E$6,4,0)</f>
        <v>München</v>
      </c>
      <c r="O444" s="2">
        <f t="shared" si="20"/>
        <v>2598.96</v>
      </c>
      <c r="P444" s="2">
        <f t="shared" si="21"/>
        <v>493.80240000000003</v>
      </c>
      <c r="Q444" s="2">
        <f t="shared" si="22"/>
        <v>3092.7624000000001</v>
      </c>
    </row>
    <row r="445" spans="1:17" x14ac:dyDescent="0.25">
      <c r="A445" s="55">
        <v>440</v>
      </c>
      <c r="B445" t="s">
        <v>18</v>
      </c>
      <c r="C445" t="s">
        <v>15</v>
      </c>
      <c r="D445" t="s">
        <v>19</v>
      </c>
      <c r="E445" t="s">
        <v>3</v>
      </c>
      <c r="F445" s="1">
        <v>634</v>
      </c>
      <c r="G445" s="2">
        <v>0.84</v>
      </c>
      <c r="H445" t="s">
        <v>8</v>
      </c>
      <c r="I445" s="3"/>
      <c r="J445" s="3"/>
      <c r="K445" s="3">
        <v>0.74</v>
      </c>
      <c r="L445">
        <v>3</v>
      </c>
      <c r="M445" s="4" t="str">
        <f>VLOOKUP(K445,Güteklasse!$B$4:$C$8,2)</f>
        <v>D</v>
      </c>
      <c r="N445" t="str">
        <f>VLOOKUP(H445,Händleradressen!$B$3:$E$6,4,0)</f>
        <v>Düsseldorf</v>
      </c>
      <c r="O445" s="2">
        <f t="shared" si="20"/>
        <v>532.55999999999995</v>
      </c>
      <c r="P445" s="2">
        <f t="shared" si="21"/>
        <v>101.18639999999999</v>
      </c>
      <c r="Q445" s="2">
        <f t="shared" si="22"/>
        <v>633.74639999999999</v>
      </c>
    </row>
    <row r="446" spans="1:17" x14ac:dyDescent="0.25">
      <c r="A446" s="55">
        <v>441</v>
      </c>
      <c r="B446" t="s">
        <v>18</v>
      </c>
      <c r="C446" t="s">
        <v>15</v>
      </c>
      <c r="D446" t="s">
        <v>151</v>
      </c>
      <c r="E446" t="s">
        <v>7</v>
      </c>
      <c r="F446" s="1">
        <v>30</v>
      </c>
      <c r="G446" s="2">
        <v>48.3</v>
      </c>
      <c r="H446" t="s">
        <v>8</v>
      </c>
      <c r="I446" s="3" t="s">
        <v>11</v>
      </c>
      <c r="J446" s="3" t="s">
        <v>11</v>
      </c>
      <c r="K446" s="3">
        <v>0.74</v>
      </c>
      <c r="L446">
        <v>2</v>
      </c>
      <c r="M446" s="4" t="str">
        <f>VLOOKUP(K446,Güteklasse!$B$4:$C$8,2)</f>
        <v>D</v>
      </c>
      <c r="N446" t="str">
        <f>VLOOKUP(H446,Händleradressen!$B$3:$E$6,4,0)</f>
        <v>Düsseldorf</v>
      </c>
      <c r="O446" s="2">
        <f t="shared" si="20"/>
        <v>1449</v>
      </c>
      <c r="P446" s="2">
        <f t="shared" si="21"/>
        <v>275.31</v>
      </c>
      <c r="Q446" s="2">
        <f t="shared" si="22"/>
        <v>1724.31</v>
      </c>
    </row>
    <row r="447" spans="1:17" x14ac:dyDescent="0.25">
      <c r="A447" s="55">
        <v>340</v>
      </c>
      <c r="B447" t="s">
        <v>18</v>
      </c>
      <c r="C447" t="s">
        <v>1</v>
      </c>
      <c r="D447" t="s">
        <v>10</v>
      </c>
      <c r="E447" t="s">
        <v>3</v>
      </c>
      <c r="F447" s="1">
        <v>979</v>
      </c>
      <c r="G447" s="2">
        <v>0.28000000000000003</v>
      </c>
      <c r="H447" t="s">
        <v>14</v>
      </c>
      <c r="I447" s="3"/>
      <c r="J447" s="3"/>
      <c r="K447" s="3">
        <v>0.56999999999999995</v>
      </c>
      <c r="L447">
        <v>1</v>
      </c>
      <c r="M447" s="4" t="str">
        <f>VLOOKUP(K447,Güteklasse!$B$4:$C$8,2)</f>
        <v>C</v>
      </c>
      <c r="N447" t="str">
        <f>VLOOKUP(H447,Händleradressen!$B$3:$E$6,4,0)</f>
        <v>München</v>
      </c>
      <c r="O447" s="2">
        <f t="shared" si="20"/>
        <v>274.12</v>
      </c>
      <c r="P447" s="2">
        <f t="shared" si="21"/>
        <v>52.082799999999999</v>
      </c>
      <c r="Q447" s="2">
        <f t="shared" si="22"/>
        <v>326.20280000000002</v>
      </c>
    </row>
    <row r="448" spans="1:17" x14ac:dyDescent="0.25">
      <c r="A448" s="55">
        <v>443</v>
      </c>
      <c r="B448" t="s">
        <v>17</v>
      </c>
      <c r="C448" t="s">
        <v>1</v>
      </c>
      <c r="D448" t="s">
        <v>13</v>
      </c>
      <c r="E448" t="s">
        <v>3</v>
      </c>
      <c r="F448" s="1">
        <v>558</v>
      </c>
      <c r="G448" s="2">
        <v>0.91</v>
      </c>
      <c r="H448" t="s">
        <v>8</v>
      </c>
      <c r="I448" s="3" t="s">
        <v>11</v>
      </c>
      <c r="J448" s="3"/>
      <c r="K448" s="3">
        <v>0.74</v>
      </c>
      <c r="L448">
        <v>1</v>
      </c>
      <c r="M448" s="4" t="str">
        <f>VLOOKUP(K448,Güteklasse!$B$4:$C$8,2)</f>
        <v>D</v>
      </c>
      <c r="N448" t="str">
        <f>VLOOKUP(H448,Händleradressen!$B$3:$E$6,4,0)</f>
        <v>Düsseldorf</v>
      </c>
      <c r="O448" s="2">
        <f t="shared" si="20"/>
        <v>507.78000000000003</v>
      </c>
      <c r="P448" s="2">
        <f t="shared" si="21"/>
        <v>96.478200000000001</v>
      </c>
      <c r="Q448" s="2">
        <f t="shared" si="22"/>
        <v>604.25819999999999</v>
      </c>
    </row>
    <row r="449" spans="1:17" x14ac:dyDescent="0.25">
      <c r="A449" s="55">
        <v>444</v>
      </c>
      <c r="B449" t="s">
        <v>0</v>
      </c>
      <c r="C449" t="s">
        <v>9</v>
      </c>
      <c r="D449" t="s">
        <v>6</v>
      </c>
      <c r="E449" t="s">
        <v>7</v>
      </c>
      <c r="F449" s="1">
        <v>465</v>
      </c>
      <c r="G449" s="2">
        <v>45.56</v>
      </c>
      <c r="H449" t="s">
        <v>12</v>
      </c>
      <c r="I449" s="3" t="s">
        <v>11</v>
      </c>
      <c r="J449" s="3"/>
      <c r="K449" s="3">
        <v>0.75</v>
      </c>
      <c r="L449">
        <v>2</v>
      </c>
      <c r="M449" s="4" t="str">
        <f>VLOOKUP(K449,Güteklasse!$B$4:$C$8,2)</f>
        <v>D</v>
      </c>
      <c r="N449" t="str">
        <f>VLOOKUP(H449,Händleradressen!$B$3:$E$6,4,0)</f>
        <v>Hamburg</v>
      </c>
      <c r="O449" s="2">
        <f t="shared" si="20"/>
        <v>21185.4</v>
      </c>
      <c r="P449" s="2">
        <f t="shared" si="21"/>
        <v>4025.2260000000001</v>
      </c>
      <c r="Q449" s="2">
        <f t="shared" si="22"/>
        <v>25210.626</v>
      </c>
    </row>
    <row r="450" spans="1:17" x14ac:dyDescent="0.25">
      <c r="A450" s="55">
        <v>445</v>
      </c>
      <c r="B450" t="s">
        <v>0</v>
      </c>
      <c r="C450" t="s">
        <v>9</v>
      </c>
      <c r="D450" t="s">
        <v>13</v>
      </c>
      <c r="E450" t="s">
        <v>7</v>
      </c>
      <c r="F450" s="1">
        <v>543</v>
      </c>
      <c r="G450" s="2">
        <v>54.23</v>
      </c>
      <c r="H450" t="s">
        <v>8</v>
      </c>
      <c r="I450" s="3" t="s">
        <v>11</v>
      </c>
      <c r="J450" s="3" t="s">
        <v>11</v>
      </c>
      <c r="K450" s="3">
        <v>0.75</v>
      </c>
      <c r="L450">
        <v>3</v>
      </c>
      <c r="M450" s="4" t="str">
        <f>VLOOKUP(K450,Güteklasse!$B$4:$C$8,2)</f>
        <v>D</v>
      </c>
      <c r="N450" t="str">
        <f>VLOOKUP(H450,Händleradressen!$B$3:$E$6,4,0)</f>
        <v>Düsseldorf</v>
      </c>
      <c r="O450" s="2">
        <f t="shared" si="20"/>
        <v>29446.89</v>
      </c>
      <c r="P450" s="2">
        <f t="shared" si="21"/>
        <v>5594.9090999999999</v>
      </c>
      <c r="Q450" s="2">
        <f t="shared" si="22"/>
        <v>35041.799099999997</v>
      </c>
    </row>
    <row r="451" spans="1:17" x14ac:dyDescent="0.25">
      <c r="A451" s="55">
        <v>446</v>
      </c>
      <c r="B451" t="s">
        <v>0</v>
      </c>
      <c r="C451" t="s">
        <v>9</v>
      </c>
      <c r="D451" t="s">
        <v>6</v>
      </c>
      <c r="E451" t="s">
        <v>7</v>
      </c>
      <c r="F451" s="1">
        <v>5161</v>
      </c>
      <c r="G451" s="2">
        <v>49.06</v>
      </c>
      <c r="H451" t="s">
        <v>12</v>
      </c>
      <c r="I451" s="3" t="s">
        <v>11</v>
      </c>
      <c r="J451" s="3"/>
      <c r="K451" s="3">
        <v>0.75</v>
      </c>
      <c r="L451">
        <v>4</v>
      </c>
      <c r="M451" s="4" t="str">
        <f>VLOOKUP(K451,Güteklasse!$B$4:$C$8,2)</f>
        <v>D</v>
      </c>
      <c r="N451" t="str">
        <f>VLOOKUP(H451,Händleradressen!$B$3:$E$6,4,0)</f>
        <v>Hamburg</v>
      </c>
      <c r="O451" s="2">
        <f t="shared" si="20"/>
        <v>253198.66</v>
      </c>
      <c r="P451" s="2">
        <f t="shared" si="21"/>
        <v>48107.7454</v>
      </c>
      <c r="Q451" s="2">
        <f t="shared" si="22"/>
        <v>301306.40539999999</v>
      </c>
    </row>
    <row r="452" spans="1:17" x14ac:dyDescent="0.25">
      <c r="A452" s="55">
        <v>341</v>
      </c>
      <c r="B452" t="s">
        <v>18</v>
      </c>
      <c r="C452" t="s">
        <v>15</v>
      </c>
      <c r="D452" t="s">
        <v>6</v>
      </c>
      <c r="E452" t="s">
        <v>3</v>
      </c>
      <c r="F452" s="1">
        <v>902</v>
      </c>
      <c r="G452" s="2">
        <v>0.32</v>
      </c>
      <c r="H452" t="s">
        <v>4</v>
      </c>
      <c r="I452" s="3" t="s">
        <v>11</v>
      </c>
      <c r="J452" s="3"/>
      <c r="K452" s="3">
        <v>0.56999999999999995</v>
      </c>
      <c r="L452">
        <v>3</v>
      </c>
      <c r="M452" s="4" t="str">
        <f>VLOOKUP(K452,Güteklasse!$B$4:$C$8,2)</f>
        <v>C</v>
      </c>
      <c r="N452" t="str">
        <f>VLOOKUP(H452,Händleradressen!$B$3:$E$6,4,0)</f>
        <v>Köln</v>
      </c>
      <c r="O452" s="2">
        <f t="shared" si="20"/>
        <v>288.64</v>
      </c>
      <c r="P452" s="2">
        <f t="shared" si="21"/>
        <v>54.8416</v>
      </c>
      <c r="Q452" s="2">
        <f t="shared" si="22"/>
        <v>343.48159999999996</v>
      </c>
    </row>
    <row r="453" spans="1:17" x14ac:dyDescent="0.25">
      <c r="A453" s="55">
        <v>524</v>
      </c>
      <c r="B453" t="s">
        <v>18</v>
      </c>
      <c r="C453" t="s">
        <v>1</v>
      </c>
      <c r="D453" t="s">
        <v>13</v>
      </c>
      <c r="E453" t="s">
        <v>3</v>
      </c>
      <c r="F453" s="1">
        <v>519</v>
      </c>
      <c r="G453" s="2">
        <v>0.57999999999999996</v>
      </c>
      <c r="H453" t="s">
        <v>8</v>
      </c>
      <c r="I453" s="3" t="s">
        <v>11</v>
      </c>
      <c r="J453" s="3"/>
      <c r="K453" s="3">
        <v>0.89</v>
      </c>
      <c r="L453">
        <v>5</v>
      </c>
      <c r="M453" s="4" t="str">
        <f>VLOOKUP(K453,Güteklasse!$B$4:$C$8,2)</f>
        <v>D</v>
      </c>
      <c r="N453" t="str">
        <f>VLOOKUP(H453,Händleradressen!$B$3:$E$6,4,0)</f>
        <v>Düsseldorf</v>
      </c>
      <c r="O453" s="2">
        <f t="shared" si="20"/>
        <v>301.02</v>
      </c>
      <c r="P453" s="2">
        <f t="shared" si="21"/>
        <v>57.193799999999996</v>
      </c>
      <c r="Q453" s="2">
        <f t="shared" si="22"/>
        <v>358.21379999999999</v>
      </c>
    </row>
    <row r="454" spans="1:17" x14ac:dyDescent="0.25">
      <c r="A454" s="55">
        <v>449</v>
      </c>
      <c r="B454" t="s">
        <v>18</v>
      </c>
      <c r="C454" t="s">
        <v>15</v>
      </c>
      <c r="D454" t="s">
        <v>19</v>
      </c>
      <c r="E454" t="s">
        <v>3</v>
      </c>
      <c r="F454" s="1">
        <v>652</v>
      </c>
      <c r="G454" s="2">
        <v>0.81</v>
      </c>
      <c r="H454" t="s">
        <v>12</v>
      </c>
      <c r="I454" s="3"/>
      <c r="J454" s="3"/>
      <c r="K454" s="3">
        <v>0.75</v>
      </c>
      <c r="L454">
        <v>5</v>
      </c>
      <c r="M454" s="4" t="str">
        <f>VLOOKUP(K454,Güteklasse!$B$4:$C$8,2)</f>
        <v>D</v>
      </c>
      <c r="N454" t="str">
        <f>VLOOKUP(H454,Händleradressen!$B$3:$E$6,4,0)</f>
        <v>Hamburg</v>
      </c>
      <c r="O454" s="2">
        <f t="shared" ref="O454:O517" si="23">F454*G454</f>
        <v>528.12</v>
      </c>
      <c r="P454" s="2">
        <f t="shared" si="21"/>
        <v>100.3428</v>
      </c>
      <c r="Q454" s="2">
        <f t="shared" si="22"/>
        <v>628.46280000000002</v>
      </c>
    </row>
    <row r="455" spans="1:17" x14ac:dyDescent="0.25">
      <c r="A455" s="55">
        <v>450</v>
      </c>
      <c r="B455" t="s">
        <v>18</v>
      </c>
      <c r="C455" t="s">
        <v>5</v>
      </c>
      <c r="D455" t="s">
        <v>13</v>
      </c>
      <c r="E455" t="s">
        <v>7</v>
      </c>
      <c r="F455" s="1">
        <v>20</v>
      </c>
      <c r="G455" s="2">
        <v>53.05</v>
      </c>
      <c r="H455" t="s">
        <v>12</v>
      </c>
      <c r="I455" s="3" t="s">
        <v>11</v>
      </c>
      <c r="J455" s="3" t="s">
        <v>11</v>
      </c>
      <c r="K455" s="3">
        <v>0.75</v>
      </c>
      <c r="L455">
        <v>4</v>
      </c>
      <c r="M455" s="4" t="str">
        <f>VLOOKUP(K455,Güteklasse!$B$4:$C$8,2)</f>
        <v>D</v>
      </c>
      <c r="N455" t="str">
        <f>VLOOKUP(H455,Händleradressen!$B$3:$E$6,4,0)</f>
        <v>Hamburg</v>
      </c>
      <c r="O455" s="2">
        <f t="shared" si="23"/>
        <v>1061</v>
      </c>
      <c r="P455" s="2">
        <f t="shared" ref="P455:P518" si="24">O455*$O$1</f>
        <v>201.59</v>
      </c>
      <c r="Q455" s="2">
        <f t="shared" ref="Q455:Q518" si="25">O455+P455</f>
        <v>1262.5899999999999</v>
      </c>
    </row>
    <row r="456" spans="1:17" x14ac:dyDescent="0.25">
      <c r="A456" s="55">
        <v>129</v>
      </c>
      <c r="B456" t="s">
        <v>18</v>
      </c>
      <c r="C456" t="s">
        <v>15</v>
      </c>
      <c r="D456" t="s">
        <v>10</v>
      </c>
      <c r="E456" t="s">
        <v>3</v>
      </c>
      <c r="F456" s="1">
        <v>702</v>
      </c>
      <c r="G456" s="2">
        <v>0.44</v>
      </c>
      <c r="H456" t="s">
        <v>8</v>
      </c>
      <c r="I456" s="3" t="s">
        <v>11</v>
      </c>
      <c r="J456" s="3"/>
      <c r="K456" s="3">
        <v>0.22</v>
      </c>
      <c r="L456">
        <v>1</v>
      </c>
      <c r="M456" s="4" t="str">
        <f>VLOOKUP(K456,Güteklasse!$B$4:$C$8,2)</f>
        <v>A</v>
      </c>
      <c r="N456" t="str">
        <f>VLOOKUP(H456,Händleradressen!$B$3:$E$6,4,0)</f>
        <v>Düsseldorf</v>
      </c>
      <c r="O456" s="2">
        <f t="shared" si="23"/>
        <v>308.88</v>
      </c>
      <c r="P456" s="2">
        <f t="shared" si="24"/>
        <v>58.687199999999997</v>
      </c>
      <c r="Q456" s="2">
        <f t="shared" si="25"/>
        <v>367.56720000000001</v>
      </c>
    </row>
    <row r="457" spans="1:17" x14ac:dyDescent="0.25">
      <c r="A457" s="55">
        <v>452</v>
      </c>
      <c r="B457" t="s">
        <v>17</v>
      </c>
      <c r="C457" t="s">
        <v>15</v>
      </c>
      <c r="D457" t="s">
        <v>16</v>
      </c>
      <c r="E457" t="s">
        <v>7</v>
      </c>
      <c r="F457" s="1">
        <v>20</v>
      </c>
      <c r="G457" s="2">
        <v>54.03</v>
      </c>
      <c r="H457" t="s">
        <v>14</v>
      </c>
      <c r="I457" s="3" t="s">
        <v>11</v>
      </c>
      <c r="J457" s="3" t="s">
        <v>11</v>
      </c>
      <c r="K457" s="3">
        <v>0.75</v>
      </c>
      <c r="L457">
        <v>5</v>
      </c>
      <c r="M457" s="4" t="str">
        <f>VLOOKUP(K457,Güteklasse!$B$4:$C$8,2)</f>
        <v>D</v>
      </c>
      <c r="N457" t="str">
        <f>VLOOKUP(H457,Händleradressen!$B$3:$E$6,4,0)</f>
        <v>München</v>
      </c>
      <c r="O457" s="2">
        <f t="shared" si="23"/>
        <v>1080.5999999999999</v>
      </c>
      <c r="P457" s="2">
        <f t="shared" si="24"/>
        <v>205.31399999999999</v>
      </c>
      <c r="Q457" s="2">
        <f t="shared" si="25"/>
        <v>1285.914</v>
      </c>
    </row>
    <row r="458" spans="1:17" x14ac:dyDescent="0.25">
      <c r="A458" s="55">
        <v>297</v>
      </c>
      <c r="B458" t="s">
        <v>18</v>
      </c>
      <c r="C458" t="s">
        <v>9</v>
      </c>
      <c r="D458" t="s">
        <v>10</v>
      </c>
      <c r="E458" t="s">
        <v>3</v>
      </c>
      <c r="F458" s="1">
        <v>412</v>
      </c>
      <c r="G458" s="2">
        <v>0.75</v>
      </c>
      <c r="H458" t="s">
        <v>4</v>
      </c>
      <c r="I458" s="3" t="s">
        <v>11</v>
      </c>
      <c r="J458" s="3"/>
      <c r="K458" s="3">
        <v>0.49</v>
      </c>
      <c r="L458">
        <v>3</v>
      </c>
      <c r="M458" s="4" t="str">
        <f>VLOOKUP(K458,Güteklasse!$B$4:$C$8,2)</f>
        <v>C</v>
      </c>
      <c r="N458" t="str">
        <f>VLOOKUP(H458,Händleradressen!$B$3:$E$6,4,0)</f>
        <v>Köln</v>
      </c>
      <c r="O458" s="2">
        <f t="shared" si="23"/>
        <v>309</v>
      </c>
      <c r="P458" s="2">
        <f t="shared" si="24"/>
        <v>58.71</v>
      </c>
      <c r="Q458" s="2">
        <f t="shared" si="25"/>
        <v>367.71</v>
      </c>
    </row>
    <row r="459" spans="1:17" x14ac:dyDescent="0.25">
      <c r="A459" s="55">
        <v>454</v>
      </c>
      <c r="B459" t="s">
        <v>0</v>
      </c>
      <c r="C459" t="s">
        <v>5</v>
      </c>
      <c r="D459" t="s">
        <v>10</v>
      </c>
      <c r="E459" t="s">
        <v>7</v>
      </c>
      <c r="F459" s="1">
        <v>4374</v>
      </c>
      <c r="G459" s="2">
        <v>45.45</v>
      </c>
      <c r="H459" t="s">
        <v>4</v>
      </c>
      <c r="I459" s="3" t="s">
        <v>11</v>
      </c>
      <c r="J459" s="3" t="s">
        <v>11</v>
      </c>
      <c r="K459" s="3">
        <v>0.76</v>
      </c>
      <c r="L459">
        <v>2</v>
      </c>
      <c r="M459" s="4" t="str">
        <f>VLOOKUP(K459,Güteklasse!$B$4:$C$8,2)</f>
        <v>D</v>
      </c>
      <c r="N459" t="str">
        <f>VLOOKUP(H459,Händleradressen!$B$3:$E$6,4,0)</f>
        <v>Köln</v>
      </c>
      <c r="O459" s="2">
        <f t="shared" si="23"/>
        <v>198798.30000000002</v>
      </c>
      <c r="P459" s="2">
        <f t="shared" si="24"/>
        <v>37771.677000000003</v>
      </c>
      <c r="Q459" s="2">
        <f t="shared" si="25"/>
        <v>236569.97700000001</v>
      </c>
    </row>
    <row r="460" spans="1:17" x14ac:dyDescent="0.25">
      <c r="A460" s="55">
        <v>455</v>
      </c>
      <c r="B460" t="s">
        <v>18</v>
      </c>
      <c r="C460" t="s">
        <v>5</v>
      </c>
      <c r="D460" t="s">
        <v>16</v>
      </c>
      <c r="E460" t="s">
        <v>7</v>
      </c>
      <c r="F460" s="1">
        <v>13</v>
      </c>
      <c r="G460" s="2">
        <v>50.08</v>
      </c>
      <c r="H460" t="s">
        <v>8</v>
      </c>
      <c r="I460" s="3"/>
      <c r="J460" s="3" t="s">
        <v>11</v>
      </c>
      <c r="K460" s="3">
        <v>0.76</v>
      </c>
      <c r="L460">
        <v>5</v>
      </c>
      <c r="M460" s="4" t="str">
        <f>VLOOKUP(K460,Güteklasse!$B$4:$C$8,2)</f>
        <v>D</v>
      </c>
      <c r="N460" t="str">
        <f>VLOOKUP(H460,Händleradressen!$B$3:$E$6,4,0)</f>
        <v>Düsseldorf</v>
      </c>
      <c r="O460" s="2">
        <f t="shared" si="23"/>
        <v>651.04</v>
      </c>
      <c r="P460" s="2">
        <f t="shared" si="24"/>
        <v>123.69759999999999</v>
      </c>
      <c r="Q460" s="2">
        <f t="shared" si="25"/>
        <v>774.73759999999993</v>
      </c>
    </row>
    <row r="461" spans="1:17" x14ac:dyDescent="0.25">
      <c r="A461" s="55">
        <v>456</v>
      </c>
      <c r="B461" t="s">
        <v>18</v>
      </c>
      <c r="C461" t="s">
        <v>9</v>
      </c>
      <c r="D461" t="s">
        <v>19</v>
      </c>
      <c r="E461" t="s">
        <v>7</v>
      </c>
      <c r="F461" s="1">
        <v>32</v>
      </c>
      <c r="G461" s="2">
        <v>49.25</v>
      </c>
      <c r="H461" t="s">
        <v>12</v>
      </c>
      <c r="I461" s="3" t="s">
        <v>11</v>
      </c>
      <c r="J461" s="3"/>
      <c r="K461" s="3">
        <v>0.76</v>
      </c>
      <c r="L461">
        <v>1</v>
      </c>
      <c r="M461" s="4" t="str">
        <f>VLOOKUP(K461,Güteklasse!$B$4:$C$8,2)</f>
        <v>D</v>
      </c>
      <c r="N461" t="str">
        <f>VLOOKUP(H461,Händleradressen!$B$3:$E$6,4,0)</f>
        <v>Hamburg</v>
      </c>
      <c r="O461" s="2">
        <f t="shared" si="23"/>
        <v>1576</v>
      </c>
      <c r="P461" s="2">
        <f t="shared" si="24"/>
        <v>299.44</v>
      </c>
      <c r="Q461" s="2">
        <f t="shared" si="25"/>
        <v>1875.44</v>
      </c>
    </row>
    <row r="462" spans="1:17" x14ac:dyDescent="0.25">
      <c r="A462" s="55">
        <v>74</v>
      </c>
      <c r="B462" t="s">
        <v>18</v>
      </c>
      <c r="C462" t="s">
        <v>15</v>
      </c>
      <c r="D462" t="s">
        <v>13</v>
      </c>
      <c r="E462" t="s">
        <v>3</v>
      </c>
      <c r="F462" s="1">
        <v>591</v>
      </c>
      <c r="G462" s="2">
        <v>0.53</v>
      </c>
      <c r="H462" t="s">
        <v>4</v>
      </c>
      <c r="I462" s="3" t="s">
        <v>11</v>
      </c>
      <c r="J462" s="3"/>
      <c r="K462" s="3">
        <v>0.13</v>
      </c>
      <c r="L462">
        <v>3</v>
      </c>
      <c r="M462" s="4" t="str">
        <f>VLOOKUP(K462,Güteklasse!$B$4:$C$8,2)</f>
        <v>A</v>
      </c>
      <c r="N462" t="str">
        <f>VLOOKUP(H462,Händleradressen!$B$3:$E$6,4,0)</f>
        <v>Köln</v>
      </c>
      <c r="O462" s="2">
        <f t="shared" si="23"/>
        <v>313.23</v>
      </c>
      <c r="P462" s="2">
        <f t="shared" si="24"/>
        <v>59.513700000000007</v>
      </c>
      <c r="Q462" s="2">
        <f t="shared" si="25"/>
        <v>372.74370000000005</v>
      </c>
    </row>
    <row r="463" spans="1:17" x14ac:dyDescent="0.25">
      <c r="A463" s="55">
        <v>292</v>
      </c>
      <c r="B463" t="s">
        <v>18</v>
      </c>
      <c r="C463" t="s">
        <v>9</v>
      </c>
      <c r="D463" t="s">
        <v>16</v>
      </c>
      <c r="E463" t="s">
        <v>3</v>
      </c>
      <c r="F463" s="1">
        <v>603</v>
      </c>
      <c r="G463" s="2">
        <v>0.52</v>
      </c>
      <c r="H463" t="s">
        <v>4</v>
      </c>
      <c r="I463" s="3" t="s">
        <v>11</v>
      </c>
      <c r="J463" s="3"/>
      <c r="K463" s="3">
        <v>0.48</v>
      </c>
      <c r="L463">
        <v>3</v>
      </c>
      <c r="M463" s="4" t="str">
        <f>VLOOKUP(K463,Güteklasse!$B$4:$C$8,2)</f>
        <v>C</v>
      </c>
      <c r="N463" t="str">
        <f>VLOOKUP(H463,Händleradressen!$B$3:$E$6,4,0)</f>
        <v>Köln</v>
      </c>
      <c r="O463" s="2">
        <f t="shared" si="23"/>
        <v>313.56</v>
      </c>
      <c r="P463" s="2">
        <f t="shared" si="24"/>
        <v>59.5764</v>
      </c>
      <c r="Q463" s="2">
        <f t="shared" si="25"/>
        <v>373.13639999999998</v>
      </c>
    </row>
    <row r="464" spans="1:17" x14ac:dyDescent="0.25">
      <c r="A464" s="55">
        <v>459</v>
      </c>
      <c r="B464" t="s">
        <v>0</v>
      </c>
      <c r="C464" t="s">
        <v>9</v>
      </c>
      <c r="D464" t="s">
        <v>13</v>
      </c>
      <c r="E464" t="s">
        <v>3</v>
      </c>
      <c r="F464" s="1">
        <v>5673</v>
      </c>
      <c r="G464" s="2">
        <v>0.65</v>
      </c>
      <c r="H464" t="s">
        <v>4</v>
      </c>
      <c r="I464" s="3"/>
      <c r="J464" s="3"/>
      <c r="K464" s="3">
        <v>0.77</v>
      </c>
      <c r="L464">
        <v>3</v>
      </c>
      <c r="M464" s="4" t="str">
        <f>VLOOKUP(K464,Güteklasse!$B$4:$C$8,2)</f>
        <v>D</v>
      </c>
      <c r="N464" t="str">
        <f>VLOOKUP(H464,Händleradressen!$B$3:$E$6,4,0)</f>
        <v>Köln</v>
      </c>
      <c r="O464" s="2">
        <f t="shared" si="23"/>
        <v>3687.4500000000003</v>
      </c>
      <c r="P464" s="2">
        <f t="shared" si="24"/>
        <v>700.61550000000011</v>
      </c>
      <c r="Q464" s="2">
        <f t="shared" si="25"/>
        <v>4388.0655000000006</v>
      </c>
    </row>
    <row r="465" spans="1:17" x14ac:dyDescent="0.25">
      <c r="A465" s="55">
        <v>460</v>
      </c>
      <c r="B465" t="s">
        <v>0</v>
      </c>
      <c r="C465" t="s">
        <v>5</v>
      </c>
      <c r="D465" t="s">
        <v>16</v>
      </c>
      <c r="E465" t="s">
        <v>3</v>
      </c>
      <c r="F465" s="1">
        <v>5566</v>
      </c>
      <c r="G465" s="2">
        <v>0.94</v>
      </c>
      <c r="H465" t="s">
        <v>8</v>
      </c>
      <c r="I465" s="3"/>
      <c r="J465" s="3"/>
      <c r="K465" s="3">
        <v>0.77</v>
      </c>
      <c r="L465">
        <v>2</v>
      </c>
      <c r="M465" s="4" t="str">
        <f>VLOOKUP(K465,Güteklasse!$B$4:$C$8,2)</f>
        <v>D</v>
      </c>
      <c r="N465" t="str">
        <f>VLOOKUP(H465,Händleradressen!$B$3:$E$6,4,0)</f>
        <v>Düsseldorf</v>
      </c>
      <c r="O465" s="2">
        <f t="shared" si="23"/>
        <v>5232.04</v>
      </c>
      <c r="P465" s="2">
        <f t="shared" si="24"/>
        <v>994.08759999999995</v>
      </c>
      <c r="Q465" s="2">
        <f t="shared" si="25"/>
        <v>6226.1275999999998</v>
      </c>
    </row>
    <row r="466" spans="1:17" x14ac:dyDescent="0.25">
      <c r="A466" s="55">
        <v>461</v>
      </c>
      <c r="B466" t="s">
        <v>0</v>
      </c>
      <c r="C466" t="s">
        <v>9</v>
      </c>
      <c r="D466" t="s">
        <v>10</v>
      </c>
      <c r="E466" t="s">
        <v>7</v>
      </c>
      <c r="F466" s="1">
        <v>894</v>
      </c>
      <c r="G466" s="2">
        <v>54.11</v>
      </c>
      <c r="H466" t="s">
        <v>4</v>
      </c>
      <c r="I466" s="3"/>
      <c r="J466" s="3" t="s">
        <v>11</v>
      </c>
      <c r="K466" s="3">
        <v>0.77</v>
      </c>
      <c r="L466">
        <v>4</v>
      </c>
      <c r="M466" s="4" t="str">
        <f>VLOOKUP(K466,Güteklasse!$B$4:$C$8,2)</f>
        <v>D</v>
      </c>
      <c r="N466" t="str">
        <f>VLOOKUP(H466,Händleradressen!$B$3:$E$6,4,0)</f>
        <v>Köln</v>
      </c>
      <c r="O466" s="2">
        <f t="shared" si="23"/>
        <v>48374.34</v>
      </c>
      <c r="P466" s="2">
        <f t="shared" si="24"/>
        <v>9191.1245999999992</v>
      </c>
      <c r="Q466" s="2">
        <f t="shared" si="25"/>
        <v>57565.464599999992</v>
      </c>
    </row>
    <row r="467" spans="1:17" x14ac:dyDescent="0.25">
      <c r="A467" s="55">
        <v>462</v>
      </c>
      <c r="B467" t="s">
        <v>18</v>
      </c>
      <c r="C467" t="s">
        <v>1</v>
      </c>
      <c r="D467" t="s">
        <v>13</v>
      </c>
      <c r="E467" t="s">
        <v>7</v>
      </c>
      <c r="F467" s="1">
        <v>40</v>
      </c>
      <c r="G467" s="2">
        <v>49.83</v>
      </c>
      <c r="H467" t="s">
        <v>12</v>
      </c>
      <c r="I467" s="3"/>
      <c r="J467" s="3" t="s">
        <v>11</v>
      </c>
      <c r="K467" s="3">
        <v>0.77</v>
      </c>
      <c r="L467">
        <v>1</v>
      </c>
      <c r="M467" s="4" t="str">
        <f>VLOOKUP(K467,Güteklasse!$B$4:$C$8,2)</f>
        <v>D</v>
      </c>
      <c r="N467" t="str">
        <f>VLOOKUP(H467,Händleradressen!$B$3:$E$6,4,0)</f>
        <v>Hamburg</v>
      </c>
      <c r="O467" s="2">
        <f t="shared" si="23"/>
        <v>1993.1999999999998</v>
      </c>
      <c r="P467" s="2">
        <f t="shared" si="24"/>
        <v>378.70799999999997</v>
      </c>
      <c r="Q467" s="2">
        <f t="shared" si="25"/>
        <v>2371.9079999999999</v>
      </c>
    </row>
    <row r="468" spans="1:17" x14ac:dyDescent="0.25">
      <c r="A468" s="55">
        <v>350</v>
      </c>
      <c r="B468" t="s">
        <v>17</v>
      </c>
      <c r="C468" t="s">
        <v>1</v>
      </c>
      <c r="D468" t="s">
        <v>6</v>
      </c>
      <c r="E468" t="s">
        <v>3</v>
      </c>
      <c r="F468" s="1">
        <v>535</v>
      </c>
      <c r="G468" s="2">
        <v>0.59</v>
      </c>
      <c r="H468" t="s">
        <v>12</v>
      </c>
      <c r="I468" s="3" t="s">
        <v>11</v>
      </c>
      <c r="J468" s="3"/>
      <c r="K468" s="3">
        <v>0.57999999999999996</v>
      </c>
      <c r="L468">
        <v>2</v>
      </c>
      <c r="M468" s="4" t="str">
        <f>VLOOKUP(K468,Güteklasse!$B$4:$C$8,2)</f>
        <v>D</v>
      </c>
      <c r="N468" t="str">
        <f>VLOOKUP(H468,Händleradressen!$B$3:$E$6,4,0)</f>
        <v>Hamburg</v>
      </c>
      <c r="O468" s="2">
        <f t="shared" si="23"/>
        <v>315.64999999999998</v>
      </c>
      <c r="P468" s="2">
        <f t="shared" si="24"/>
        <v>59.973499999999994</v>
      </c>
      <c r="Q468" s="2">
        <f t="shared" si="25"/>
        <v>375.62349999999998</v>
      </c>
    </row>
    <row r="469" spans="1:17" x14ac:dyDescent="0.25">
      <c r="A469" s="55">
        <v>464</v>
      </c>
      <c r="B469" t="s">
        <v>17</v>
      </c>
      <c r="C469" t="s">
        <v>1</v>
      </c>
      <c r="D469" t="s">
        <v>13</v>
      </c>
      <c r="E469" t="s">
        <v>7</v>
      </c>
      <c r="F469" s="1">
        <v>12</v>
      </c>
      <c r="G469" s="2">
        <v>50.34</v>
      </c>
      <c r="H469" t="s">
        <v>4</v>
      </c>
      <c r="I469" s="3" t="s">
        <v>11</v>
      </c>
      <c r="J469" s="3"/>
      <c r="K469" s="3">
        <v>0.77</v>
      </c>
      <c r="L469">
        <v>1</v>
      </c>
      <c r="M469" s="4" t="str">
        <f>VLOOKUP(K469,Güteklasse!$B$4:$C$8,2)</f>
        <v>D</v>
      </c>
      <c r="N469" t="str">
        <f>VLOOKUP(H469,Händleradressen!$B$3:$E$6,4,0)</f>
        <v>Köln</v>
      </c>
      <c r="O469" s="2">
        <f t="shared" si="23"/>
        <v>604.08000000000004</v>
      </c>
      <c r="P469" s="2">
        <f t="shared" si="24"/>
        <v>114.77520000000001</v>
      </c>
      <c r="Q469" s="2">
        <f t="shared" si="25"/>
        <v>718.85520000000008</v>
      </c>
    </row>
    <row r="470" spans="1:17" x14ac:dyDescent="0.25">
      <c r="A470" s="55">
        <v>362</v>
      </c>
      <c r="B470" t="s">
        <v>0</v>
      </c>
      <c r="C470" t="s">
        <v>5</v>
      </c>
      <c r="D470" t="s">
        <v>2</v>
      </c>
      <c r="E470" t="s">
        <v>3</v>
      </c>
      <c r="F470" s="1">
        <v>342</v>
      </c>
      <c r="G470" s="2">
        <v>0.93</v>
      </c>
      <c r="H470" t="s">
        <v>4</v>
      </c>
      <c r="I470" s="3" t="s">
        <v>11</v>
      </c>
      <c r="J470" s="3"/>
      <c r="K470" s="3">
        <v>0.6</v>
      </c>
      <c r="L470">
        <v>4</v>
      </c>
      <c r="M470" s="4" t="str">
        <f>VLOOKUP(K470,Güteklasse!$B$4:$C$8,2)</f>
        <v>D</v>
      </c>
      <c r="N470" t="str">
        <f>VLOOKUP(H470,Händleradressen!$B$3:$E$6,4,0)</f>
        <v>Köln</v>
      </c>
      <c r="O470" s="2">
        <f t="shared" si="23"/>
        <v>318.06</v>
      </c>
      <c r="P470" s="2">
        <f t="shared" si="24"/>
        <v>60.431400000000004</v>
      </c>
      <c r="Q470" s="2">
        <f t="shared" si="25"/>
        <v>378.4914</v>
      </c>
    </row>
    <row r="471" spans="1:17" x14ac:dyDescent="0.25">
      <c r="A471" s="55">
        <v>347</v>
      </c>
      <c r="B471" t="s">
        <v>18</v>
      </c>
      <c r="C471" t="s">
        <v>1</v>
      </c>
      <c r="D471" t="s">
        <v>13</v>
      </c>
      <c r="E471" t="s">
        <v>7</v>
      </c>
      <c r="F471" s="1">
        <v>7</v>
      </c>
      <c r="G471" s="2">
        <v>45.61</v>
      </c>
      <c r="H471" t="s">
        <v>4</v>
      </c>
      <c r="I471" s="3" t="s">
        <v>11</v>
      </c>
      <c r="J471" s="3" t="s">
        <v>11</v>
      </c>
      <c r="K471" s="3">
        <v>0.57999999999999996</v>
      </c>
      <c r="L471">
        <v>4</v>
      </c>
      <c r="M471" s="4" t="str">
        <f>VLOOKUP(K471,Güteklasse!$B$4:$C$8,2)</f>
        <v>D</v>
      </c>
      <c r="N471" t="str">
        <f>VLOOKUP(H471,Händleradressen!$B$3:$E$6,4,0)</f>
        <v>Köln</v>
      </c>
      <c r="O471" s="2">
        <f t="shared" si="23"/>
        <v>319.27</v>
      </c>
      <c r="P471" s="2">
        <f t="shared" si="24"/>
        <v>60.661299999999997</v>
      </c>
      <c r="Q471" s="2">
        <f t="shared" si="25"/>
        <v>379.93129999999996</v>
      </c>
    </row>
    <row r="472" spans="1:17" x14ac:dyDescent="0.25">
      <c r="A472" s="55">
        <v>467</v>
      </c>
      <c r="B472" t="s">
        <v>17</v>
      </c>
      <c r="C472" t="s">
        <v>9</v>
      </c>
      <c r="D472" t="s">
        <v>13</v>
      </c>
      <c r="E472" t="s">
        <v>7</v>
      </c>
      <c r="F472" s="1">
        <v>32</v>
      </c>
      <c r="G472" s="2">
        <v>47.08</v>
      </c>
      <c r="H472" t="s">
        <v>12</v>
      </c>
      <c r="I472" s="3" t="s">
        <v>11</v>
      </c>
      <c r="J472" s="3"/>
      <c r="K472" s="3">
        <v>0.78</v>
      </c>
      <c r="L472">
        <v>1</v>
      </c>
      <c r="M472" s="4" t="str">
        <f>VLOOKUP(K472,Güteklasse!$B$4:$C$8,2)</f>
        <v>D</v>
      </c>
      <c r="N472" t="str">
        <f>VLOOKUP(H472,Händleradressen!$B$3:$E$6,4,0)</f>
        <v>Hamburg</v>
      </c>
      <c r="O472" s="2">
        <f t="shared" si="23"/>
        <v>1506.56</v>
      </c>
      <c r="P472" s="2">
        <f t="shared" si="24"/>
        <v>286.24639999999999</v>
      </c>
      <c r="Q472" s="2">
        <f t="shared" si="25"/>
        <v>1792.8063999999999</v>
      </c>
    </row>
    <row r="473" spans="1:17" x14ac:dyDescent="0.25">
      <c r="A473" s="55">
        <v>468</v>
      </c>
      <c r="B473" t="s">
        <v>18</v>
      </c>
      <c r="C473" t="s">
        <v>15</v>
      </c>
      <c r="D473" t="s">
        <v>13</v>
      </c>
      <c r="E473" t="s">
        <v>7</v>
      </c>
      <c r="F473" s="1">
        <v>38</v>
      </c>
      <c r="G473" s="2">
        <v>50.8</v>
      </c>
      <c r="H473" t="s">
        <v>14</v>
      </c>
      <c r="I473" s="3" t="s">
        <v>11</v>
      </c>
      <c r="J473" s="3"/>
      <c r="K473" s="3">
        <v>0.79</v>
      </c>
      <c r="L473">
        <v>4</v>
      </c>
      <c r="M473" s="4" t="str">
        <f>VLOOKUP(K473,Güteklasse!$B$4:$C$8,2)</f>
        <v>D</v>
      </c>
      <c r="N473" t="str">
        <f>VLOOKUP(H473,Händleradressen!$B$3:$E$6,4,0)</f>
        <v>München</v>
      </c>
      <c r="O473" s="2">
        <f t="shared" si="23"/>
        <v>1930.3999999999999</v>
      </c>
      <c r="P473" s="2">
        <f t="shared" si="24"/>
        <v>366.77599999999995</v>
      </c>
      <c r="Q473" s="2">
        <f t="shared" si="25"/>
        <v>2297.1759999999999</v>
      </c>
    </row>
    <row r="474" spans="1:17" x14ac:dyDescent="0.25">
      <c r="A474" s="55">
        <v>131</v>
      </c>
      <c r="B474" t="s">
        <v>17</v>
      </c>
      <c r="C474" t="s">
        <v>5</v>
      </c>
      <c r="D474" t="s">
        <v>16</v>
      </c>
      <c r="E474" t="s">
        <v>3</v>
      </c>
      <c r="F474" s="1">
        <v>742</v>
      </c>
      <c r="G474" s="2">
        <v>0.44</v>
      </c>
      <c r="H474" t="s">
        <v>8</v>
      </c>
      <c r="I474" s="3"/>
      <c r="J474" s="3"/>
      <c r="K474" s="3">
        <v>0.22</v>
      </c>
      <c r="L474">
        <v>4</v>
      </c>
      <c r="M474" s="4" t="str">
        <f>VLOOKUP(K474,Güteklasse!$B$4:$C$8,2)</f>
        <v>A</v>
      </c>
      <c r="N474" t="str">
        <f>VLOOKUP(H474,Händleradressen!$B$3:$E$6,4,0)</f>
        <v>Düsseldorf</v>
      </c>
      <c r="O474" s="2">
        <f t="shared" si="23"/>
        <v>326.48</v>
      </c>
      <c r="P474" s="2">
        <f t="shared" si="24"/>
        <v>62.031200000000005</v>
      </c>
      <c r="Q474" s="2">
        <f t="shared" si="25"/>
        <v>388.51120000000003</v>
      </c>
    </row>
    <row r="475" spans="1:17" x14ac:dyDescent="0.25">
      <c r="A475" s="55">
        <v>197</v>
      </c>
      <c r="B475" t="s">
        <v>18</v>
      </c>
      <c r="C475" t="s">
        <v>1</v>
      </c>
      <c r="D475" t="s">
        <v>10</v>
      </c>
      <c r="E475" t="s">
        <v>3</v>
      </c>
      <c r="F475" s="1">
        <v>734</v>
      </c>
      <c r="G475" s="2">
        <v>0.45</v>
      </c>
      <c r="H475" t="s">
        <v>12</v>
      </c>
      <c r="I475" s="3" t="s">
        <v>11</v>
      </c>
      <c r="J475" s="3"/>
      <c r="K475" s="3">
        <v>0.34</v>
      </c>
      <c r="L475">
        <v>4</v>
      </c>
      <c r="M475" s="4" t="str">
        <f>VLOOKUP(K475,Güteklasse!$B$4:$C$8,2)</f>
        <v>B</v>
      </c>
      <c r="N475" t="str">
        <f>VLOOKUP(H475,Händleradressen!$B$3:$E$6,4,0)</f>
        <v>Hamburg</v>
      </c>
      <c r="O475" s="2">
        <f t="shared" si="23"/>
        <v>330.3</v>
      </c>
      <c r="P475" s="2">
        <f t="shared" si="24"/>
        <v>62.757000000000005</v>
      </c>
      <c r="Q475" s="2">
        <f t="shared" si="25"/>
        <v>393.05700000000002</v>
      </c>
    </row>
    <row r="476" spans="1:17" x14ac:dyDescent="0.25">
      <c r="A476" s="55">
        <v>471</v>
      </c>
      <c r="B476" t="s">
        <v>0</v>
      </c>
      <c r="C476" t="s">
        <v>9</v>
      </c>
      <c r="D476" t="s">
        <v>2</v>
      </c>
      <c r="E476" t="s">
        <v>3</v>
      </c>
      <c r="F476" s="1">
        <v>5898</v>
      </c>
      <c r="G476" s="2">
        <v>0.48</v>
      </c>
      <c r="H476" t="s">
        <v>4</v>
      </c>
      <c r="I476" s="3" t="s">
        <v>11</v>
      </c>
      <c r="J476" s="3"/>
      <c r="K476" s="3">
        <v>0.81</v>
      </c>
      <c r="L476">
        <v>2</v>
      </c>
      <c r="M476" s="4" t="str">
        <f>VLOOKUP(K476,Güteklasse!$B$4:$C$8,2)</f>
        <v>D</v>
      </c>
      <c r="N476" t="str">
        <f>VLOOKUP(H476,Händleradressen!$B$3:$E$6,4,0)</f>
        <v>Köln</v>
      </c>
      <c r="O476" s="2">
        <f t="shared" si="23"/>
        <v>2831.04</v>
      </c>
      <c r="P476" s="2">
        <f t="shared" si="24"/>
        <v>537.89760000000001</v>
      </c>
      <c r="Q476" s="2">
        <f t="shared" si="25"/>
        <v>3368.9376000000002</v>
      </c>
    </row>
    <row r="477" spans="1:17" x14ac:dyDescent="0.25">
      <c r="A477" s="55">
        <v>472</v>
      </c>
      <c r="B477" t="s">
        <v>0</v>
      </c>
      <c r="C477" t="s">
        <v>1</v>
      </c>
      <c r="D477" t="s">
        <v>13</v>
      </c>
      <c r="E477" t="s">
        <v>3</v>
      </c>
      <c r="F477" s="1">
        <v>4565</v>
      </c>
      <c r="G477" s="2">
        <v>0.76</v>
      </c>
      <c r="H477" t="s">
        <v>8</v>
      </c>
      <c r="I477" s="3" t="s">
        <v>11</v>
      </c>
      <c r="J477" s="3"/>
      <c r="K477" s="3">
        <v>0.81</v>
      </c>
      <c r="L477">
        <v>5</v>
      </c>
      <c r="M477" s="4" t="str">
        <f>VLOOKUP(K477,Güteklasse!$B$4:$C$8,2)</f>
        <v>D</v>
      </c>
      <c r="N477" t="str">
        <f>VLOOKUP(H477,Händleradressen!$B$3:$E$6,4,0)</f>
        <v>Düsseldorf</v>
      </c>
      <c r="O477" s="2">
        <f t="shared" si="23"/>
        <v>3469.4</v>
      </c>
      <c r="P477" s="2">
        <f t="shared" si="24"/>
        <v>659.18600000000004</v>
      </c>
      <c r="Q477" s="2">
        <f t="shared" si="25"/>
        <v>4128.5860000000002</v>
      </c>
    </row>
    <row r="478" spans="1:17" x14ac:dyDescent="0.25">
      <c r="A478" s="55">
        <v>473</v>
      </c>
      <c r="B478" t="s">
        <v>0</v>
      </c>
      <c r="C478" t="s">
        <v>5</v>
      </c>
      <c r="D478" t="s">
        <v>2</v>
      </c>
      <c r="E478" t="s">
        <v>7</v>
      </c>
      <c r="F478" s="1">
        <v>5485</v>
      </c>
      <c r="G478" s="2">
        <v>49.54</v>
      </c>
      <c r="H478" t="s">
        <v>4</v>
      </c>
      <c r="I478" s="3" t="s">
        <v>11</v>
      </c>
      <c r="J478" s="3"/>
      <c r="K478" s="3">
        <v>0.81</v>
      </c>
      <c r="L478">
        <v>2</v>
      </c>
      <c r="M478" s="4" t="str">
        <f>VLOOKUP(K478,Güteklasse!$B$4:$C$8,2)</f>
        <v>D</v>
      </c>
      <c r="N478" t="str">
        <f>VLOOKUP(H478,Händleradressen!$B$3:$E$6,4,0)</f>
        <v>Köln</v>
      </c>
      <c r="O478" s="2">
        <f t="shared" si="23"/>
        <v>271726.90000000002</v>
      </c>
      <c r="P478" s="2">
        <f t="shared" si="24"/>
        <v>51628.111000000004</v>
      </c>
      <c r="Q478" s="2">
        <f t="shared" si="25"/>
        <v>323355.01100000006</v>
      </c>
    </row>
    <row r="479" spans="1:17" x14ac:dyDescent="0.25">
      <c r="A479" s="55">
        <v>409</v>
      </c>
      <c r="B479" t="s">
        <v>0</v>
      </c>
      <c r="C479" t="s">
        <v>5</v>
      </c>
      <c r="D479" t="s">
        <v>13</v>
      </c>
      <c r="E479" t="s">
        <v>3</v>
      </c>
      <c r="F479" s="1">
        <v>345</v>
      </c>
      <c r="G479" s="2">
        <v>0.96</v>
      </c>
      <c r="H479" t="s">
        <v>14</v>
      </c>
      <c r="I479" s="3" t="s">
        <v>11</v>
      </c>
      <c r="J479" s="3"/>
      <c r="K479" s="3">
        <v>0.68</v>
      </c>
      <c r="L479">
        <v>2</v>
      </c>
      <c r="M479" s="4" t="str">
        <f>VLOOKUP(K479,Güteklasse!$B$4:$C$8,2)</f>
        <v>D</v>
      </c>
      <c r="N479" t="str">
        <f>VLOOKUP(H479,Händleradressen!$B$3:$E$6,4,0)</f>
        <v>München</v>
      </c>
      <c r="O479" s="2">
        <f t="shared" si="23"/>
        <v>331.2</v>
      </c>
      <c r="P479" s="2">
        <f t="shared" si="24"/>
        <v>62.927999999999997</v>
      </c>
      <c r="Q479" s="2">
        <f t="shared" si="25"/>
        <v>394.12799999999999</v>
      </c>
    </row>
    <row r="480" spans="1:17" x14ac:dyDescent="0.25">
      <c r="A480" s="55">
        <v>475</v>
      </c>
      <c r="B480" t="s">
        <v>18</v>
      </c>
      <c r="C480" t="s">
        <v>5</v>
      </c>
      <c r="D480" t="s">
        <v>10</v>
      </c>
      <c r="E480" t="s">
        <v>7</v>
      </c>
      <c r="F480" s="1">
        <v>19</v>
      </c>
      <c r="G480" s="2">
        <v>46.88</v>
      </c>
      <c r="H480" t="s">
        <v>12</v>
      </c>
      <c r="I480" s="3" t="s">
        <v>11</v>
      </c>
      <c r="J480" s="3"/>
      <c r="K480" s="3">
        <v>0.81</v>
      </c>
      <c r="L480">
        <v>4</v>
      </c>
      <c r="M480" s="4" t="str">
        <f>VLOOKUP(K480,Güteklasse!$B$4:$C$8,2)</f>
        <v>D</v>
      </c>
      <c r="N480" t="str">
        <f>VLOOKUP(H480,Händleradressen!$B$3:$E$6,4,0)</f>
        <v>Hamburg</v>
      </c>
      <c r="O480" s="2">
        <f t="shared" si="23"/>
        <v>890.72</v>
      </c>
      <c r="P480" s="2">
        <f t="shared" si="24"/>
        <v>169.23680000000002</v>
      </c>
      <c r="Q480" s="2">
        <f t="shared" si="25"/>
        <v>1059.9567999999999</v>
      </c>
    </row>
    <row r="481" spans="1:17" x14ac:dyDescent="0.25">
      <c r="A481" s="55">
        <v>476</v>
      </c>
      <c r="B481" t="s">
        <v>17</v>
      </c>
      <c r="C481" t="s">
        <v>15</v>
      </c>
      <c r="D481" t="s">
        <v>16</v>
      </c>
      <c r="E481" t="s">
        <v>7</v>
      </c>
      <c r="F481" s="1">
        <v>40</v>
      </c>
      <c r="G481" s="2">
        <v>47.97</v>
      </c>
      <c r="H481" t="s">
        <v>4</v>
      </c>
      <c r="I481" s="3" t="s">
        <v>11</v>
      </c>
      <c r="J481" s="3"/>
      <c r="K481" s="3">
        <v>0.81</v>
      </c>
      <c r="L481">
        <v>3</v>
      </c>
      <c r="M481" s="4" t="str">
        <f>VLOOKUP(K481,Güteklasse!$B$4:$C$8,2)</f>
        <v>D</v>
      </c>
      <c r="N481" t="str">
        <f>VLOOKUP(H481,Händleradressen!$B$3:$E$6,4,0)</f>
        <v>Köln</v>
      </c>
      <c r="O481" s="2">
        <f t="shared" si="23"/>
        <v>1918.8</v>
      </c>
      <c r="P481" s="2">
        <f t="shared" si="24"/>
        <v>364.572</v>
      </c>
      <c r="Q481" s="2">
        <f t="shared" si="25"/>
        <v>2283.3719999999998</v>
      </c>
    </row>
    <row r="482" spans="1:17" x14ac:dyDescent="0.25">
      <c r="A482" s="55">
        <v>310</v>
      </c>
      <c r="B482" t="s">
        <v>17</v>
      </c>
      <c r="C482" t="s">
        <v>15</v>
      </c>
      <c r="D482" t="s">
        <v>13</v>
      </c>
      <c r="E482" t="s">
        <v>3</v>
      </c>
      <c r="F482" s="1">
        <v>897</v>
      </c>
      <c r="G482" s="2">
        <v>0.37</v>
      </c>
      <c r="H482" t="s">
        <v>4</v>
      </c>
      <c r="I482" s="3" t="s">
        <v>11</v>
      </c>
      <c r="J482" s="3"/>
      <c r="K482" s="3">
        <v>0.51</v>
      </c>
      <c r="L482">
        <v>5</v>
      </c>
      <c r="M482" s="4" t="str">
        <f>VLOOKUP(K482,Güteklasse!$B$4:$C$8,2)</f>
        <v>C</v>
      </c>
      <c r="N482" t="str">
        <f>VLOOKUP(H482,Händleradressen!$B$3:$E$6,4,0)</f>
        <v>Köln</v>
      </c>
      <c r="O482" s="2">
        <f t="shared" si="23"/>
        <v>331.89</v>
      </c>
      <c r="P482" s="2">
        <f t="shared" si="24"/>
        <v>63.059100000000001</v>
      </c>
      <c r="Q482" s="2">
        <f t="shared" si="25"/>
        <v>394.94909999999999</v>
      </c>
    </row>
    <row r="483" spans="1:17" x14ac:dyDescent="0.25">
      <c r="A483" s="55">
        <v>478</v>
      </c>
      <c r="B483" t="s">
        <v>18</v>
      </c>
      <c r="C483" t="s">
        <v>15</v>
      </c>
      <c r="D483" t="s">
        <v>19</v>
      </c>
      <c r="E483" t="s">
        <v>7</v>
      </c>
      <c r="F483" s="1">
        <v>14</v>
      </c>
      <c r="G483" s="2">
        <v>48.68</v>
      </c>
      <c r="H483" t="s">
        <v>12</v>
      </c>
      <c r="I483" s="3" t="s">
        <v>11</v>
      </c>
      <c r="J483" s="3" t="s">
        <v>11</v>
      </c>
      <c r="K483" s="3">
        <v>0.82</v>
      </c>
      <c r="L483">
        <v>4</v>
      </c>
      <c r="M483" s="4" t="str">
        <f>VLOOKUP(K483,Güteklasse!$B$4:$C$8,2)</f>
        <v>D</v>
      </c>
      <c r="N483" t="str">
        <f>VLOOKUP(H483,Händleradressen!$B$3:$E$6,4,0)</f>
        <v>Hamburg</v>
      </c>
      <c r="O483" s="2">
        <f t="shared" si="23"/>
        <v>681.52</v>
      </c>
      <c r="P483" s="2">
        <f t="shared" si="24"/>
        <v>129.4888</v>
      </c>
      <c r="Q483" s="2">
        <f t="shared" si="25"/>
        <v>811.00879999999995</v>
      </c>
    </row>
    <row r="484" spans="1:17" x14ac:dyDescent="0.25">
      <c r="A484" s="55">
        <v>479</v>
      </c>
      <c r="B484" t="s">
        <v>18</v>
      </c>
      <c r="C484" t="s">
        <v>1</v>
      </c>
      <c r="D484" t="s">
        <v>19</v>
      </c>
      <c r="E484" t="s">
        <v>7</v>
      </c>
      <c r="F484" s="1">
        <v>33</v>
      </c>
      <c r="G484" s="2">
        <v>49.57</v>
      </c>
      <c r="H484" t="s">
        <v>14</v>
      </c>
      <c r="I484" s="3" t="s">
        <v>11</v>
      </c>
      <c r="J484" s="3"/>
      <c r="K484" s="3">
        <v>0.82</v>
      </c>
      <c r="L484">
        <v>2</v>
      </c>
      <c r="M484" s="4" t="str">
        <f>VLOOKUP(K484,Güteklasse!$B$4:$C$8,2)</f>
        <v>D</v>
      </c>
      <c r="N484" t="str">
        <f>VLOOKUP(H484,Händleradressen!$B$3:$E$6,4,0)</f>
        <v>München</v>
      </c>
      <c r="O484" s="2">
        <f t="shared" si="23"/>
        <v>1635.81</v>
      </c>
      <c r="P484" s="2">
        <f t="shared" si="24"/>
        <v>310.8039</v>
      </c>
      <c r="Q484" s="2">
        <f t="shared" si="25"/>
        <v>1946.6138999999998</v>
      </c>
    </row>
    <row r="485" spans="1:17" x14ac:dyDescent="0.25">
      <c r="A485" s="55">
        <v>480</v>
      </c>
      <c r="B485" t="s">
        <v>17</v>
      </c>
      <c r="C485" t="s">
        <v>9</v>
      </c>
      <c r="D485" t="s">
        <v>13</v>
      </c>
      <c r="E485" t="s">
        <v>7</v>
      </c>
      <c r="F485" s="1">
        <v>18</v>
      </c>
      <c r="G485" s="2">
        <v>49.9</v>
      </c>
      <c r="H485" t="s">
        <v>14</v>
      </c>
      <c r="I485" s="3" t="s">
        <v>11</v>
      </c>
      <c r="J485" s="3"/>
      <c r="K485" s="3">
        <v>0.82</v>
      </c>
      <c r="L485">
        <v>2</v>
      </c>
      <c r="M485" s="4" t="str">
        <f>VLOOKUP(K485,Güteklasse!$B$4:$C$8,2)</f>
        <v>D</v>
      </c>
      <c r="N485" t="str">
        <f>VLOOKUP(H485,Händleradressen!$B$3:$E$6,4,0)</f>
        <v>München</v>
      </c>
      <c r="O485" s="2">
        <f t="shared" si="23"/>
        <v>898.19999999999993</v>
      </c>
      <c r="P485" s="2">
        <f t="shared" si="24"/>
        <v>170.65799999999999</v>
      </c>
      <c r="Q485" s="2">
        <f t="shared" si="25"/>
        <v>1068.8579999999999</v>
      </c>
    </row>
    <row r="486" spans="1:17" x14ac:dyDescent="0.25">
      <c r="A486" s="55">
        <v>481</v>
      </c>
      <c r="B486" t="s">
        <v>0</v>
      </c>
      <c r="C486" t="s">
        <v>1</v>
      </c>
      <c r="D486" t="s">
        <v>6</v>
      </c>
      <c r="E486" t="s">
        <v>3</v>
      </c>
      <c r="F486" s="1">
        <v>4537</v>
      </c>
      <c r="G486" s="2">
        <v>0.16</v>
      </c>
      <c r="H486" t="s">
        <v>12</v>
      </c>
      <c r="I486" s="3" t="s">
        <v>11</v>
      </c>
      <c r="J486" s="3"/>
      <c r="K486" s="3">
        <v>0.83</v>
      </c>
      <c r="L486">
        <v>1</v>
      </c>
      <c r="M486" s="4" t="str">
        <f>VLOOKUP(K486,Güteklasse!$B$4:$C$8,2)</f>
        <v>D</v>
      </c>
      <c r="N486" t="str">
        <f>VLOOKUP(H486,Händleradressen!$B$3:$E$6,4,0)</f>
        <v>Hamburg</v>
      </c>
      <c r="O486" s="2">
        <f t="shared" si="23"/>
        <v>725.92</v>
      </c>
      <c r="P486" s="2">
        <f t="shared" si="24"/>
        <v>137.9248</v>
      </c>
      <c r="Q486" s="2">
        <f t="shared" si="25"/>
        <v>863.84479999999996</v>
      </c>
    </row>
    <row r="487" spans="1:17" x14ac:dyDescent="0.25">
      <c r="A487" s="55">
        <v>482</v>
      </c>
      <c r="B487" t="s">
        <v>0</v>
      </c>
      <c r="C487" t="s">
        <v>9</v>
      </c>
      <c r="D487" t="s">
        <v>2</v>
      </c>
      <c r="E487" t="s">
        <v>7</v>
      </c>
      <c r="F487" s="1">
        <v>8884</v>
      </c>
      <c r="G487" s="2">
        <v>45.74</v>
      </c>
      <c r="H487" t="s">
        <v>4</v>
      </c>
      <c r="I487" s="3" t="s">
        <v>11</v>
      </c>
      <c r="J487" s="3" t="s">
        <v>11</v>
      </c>
      <c r="K487" s="3">
        <v>0.83</v>
      </c>
      <c r="L487">
        <v>4</v>
      </c>
      <c r="M487" s="4" t="str">
        <f>VLOOKUP(K487,Güteklasse!$B$4:$C$8,2)</f>
        <v>D</v>
      </c>
      <c r="N487" t="str">
        <f>VLOOKUP(H487,Händleradressen!$B$3:$E$6,4,0)</f>
        <v>Köln</v>
      </c>
      <c r="O487" s="2">
        <f t="shared" si="23"/>
        <v>406354.16000000003</v>
      </c>
      <c r="P487" s="2">
        <f t="shared" si="24"/>
        <v>77207.290400000013</v>
      </c>
      <c r="Q487" s="2">
        <f t="shared" si="25"/>
        <v>483561.45040000003</v>
      </c>
    </row>
    <row r="488" spans="1:17" x14ac:dyDescent="0.25">
      <c r="A488" s="55">
        <v>271</v>
      </c>
      <c r="B488" t="s">
        <v>17</v>
      </c>
      <c r="C488" t="s">
        <v>5</v>
      </c>
      <c r="D488" t="s">
        <v>13</v>
      </c>
      <c r="E488" t="s">
        <v>3</v>
      </c>
      <c r="F488" s="1">
        <v>490</v>
      </c>
      <c r="G488" s="2">
        <v>0.68</v>
      </c>
      <c r="H488" t="s">
        <v>14</v>
      </c>
      <c r="I488" s="3"/>
      <c r="J488" s="3"/>
      <c r="K488" s="3">
        <v>0.43</v>
      </c>
      <c r="L488">
        <v>3</v>
      </c>
      <c r="M488" s="4" t="str">
        <f>VLOOKUP(K488,Güteklasse!$B$4:$C$8,2)</f>
        <v>B</v>
      </c>
      <c r="N488" t="str">
        <f>VLOOKUP(H488,Händleradressen!$B$3:$E$6,4,0)</f>
        <v>München</v>
      </c>
      <c r="O488" s="2">
        <f t="shared" si="23"/>
        <v>333.20000000000005</v>
      </c>
      <c r="P488" s="2">
        <f t="shared" si="24"/>
        <v>63.308000000000007</v>
      </c>
      <c r="Q488" s="2">
        <f t="shared" si="25"/>
        <v>396.50800000000004</v>
      </c>
    </row>
    <row r="489" spans="1:17" x14ac:dyDescent="0.25">
      <c r="A489" s="55">
        <v>484</v>
      </c>
      <c r="B489" t="s">
        <v>18</v>
      </c>
      <c r="C489" t="s">
        <v>9</v>
      </c>
      <c r="D489" t="s">
        <v>13</v>
      </c>
      <c r="E489" t="s">
        <v>7</v>
      </c>
      <c r="F489" s="1">
        <v>14</v>
      </c>
      <c r="G489" s="2">
        <v>52.53</v>
      </c>
      <c r="H489" t="s">
        <v>4</v>
      </c>
      <c r="I489" s="3"/>
      <c r="J489" s="3" t="s">
        <v>11</v>
      </c>
      <c r="K489" s="3">
        <v>0.83</v>
      </c>
      <c r="L489">
        <v>2</v>
      </c>
      <c r="M489" s="4" t="str">
        <f>VLOOKUP(K489,Güteklasse!$B$4:$C$8,2)</f>
        <v>D</v>
      </c>
      <c r="N489" t="str">
        <f>VLOOKUP(H489,Händleradressen!$B$3:$E$6,4,0)</f>
        <v>Köln</v>
      </c>
      <c r="O489" s="2">
        <f t="shared" si="23"/>
        <v>735.42000000000007</v>
      </c>
      <c r="P489" s="2">
        <f t="shared" si="24"/>
        <v>139.72980000000001</v>
      </c>
      <c r="Q489" s="2">
        <f t="shared" si="25"/>
        <v>875.14980000000014</v>
      </c>
    </row>
    <row r="490" spans="1:17" x14ac:dyDescent="0.25">
      <c r="A490" s="55">
        <v>485</v>
      </c>
      <c r="B490" t="s">
        <v>18</v>
      </c>
      <c r="C490" t="s">
        <v>5</v>
      </c>
      <c r="D490" t="s">
        <v>16</v>
      </c>
      <c r="E490" t="s">
        <v>7</v>
      </c>
      <c r="F490" s="1">
        <v>23</v>
      </c>
      <c r="G490" s="2">
        <v>45.32</v>
      </c>
      <c r="H490" t="s">
        <v>12</v>
      </c>
      <c r="I490" s="3" t="s">
        <v>11</v>
      </c>
      <c r="J490" s="3"/>
      <c r="K490" s="3">
        <v>0.83</v>
      </c>
      <c r="L490">
        <v>4</v>
      </c>
      <c r="M490" s="4" t="str">
        <f>VLOOKUP(K490,Güteklasse!$B$4:$C$8,2)</f>
        <v>D</v>
      </c>
      <c r="N490" t="str">
        <f>VLOOKUP(H490,Händleradressen!$B$3:$E$6,4,0)</f>
        <v>Hamburg</v>
      </c>
      <c r="O490" s="2">
        <f t="shared" si="23"/>
        <v>1042.3599999999999</v>
      </c>
      <c r="P490" s="2">
        <f t="shared" si="24"/>
        <v>198.04839999999999</v>
      </c>
      <c r="Q490" s="2">
        <f t="shared" si="25"/>
        <v>1240.4083999999998</v>
      </c>
    </row>
    <row r="491" spans="1:17" x14ac:dyDescent="0.25">
      <c r="A491" s="55">
        <v>354</v>
      </c>
      <c r="B491" t="s">
        <v>0</v>
      </c>
      <c r="C491" t="s">
        <v>9</v>
      </c>
      <c r="D491" t="s">
        <v>10</v>
      </c>
      <c r="E491" t="s">
        <v>3</v>
      </c>
      <c r="F491" s="1">
        <v>1237</v>
      </c>
      <c r="G491" s="2">
        <v>0.27</v>
      </c>
      <c r="H491" t="s">
        <v>12</v>
      </c>
      <c r="I491" s="3" t="s">
        <v>11</v>
      </c>
      <c r="J491" s="3"/>
      <c r="K491" s="3">
        <v>0.59</v>
      </c>
      <c r="L491">
        <v>4</v>
      </c>
      <c r="M491" s="4" t="str">
        <f>VLOOKUP(K491,Güteklasse!$B$4:$C$8,2)</f>
        <v>D</v>
      </c>
      <c r="N491" t="str">
        <f>VLOOKUP(H491,Händleradressen!$B$3:$E$6,4,0)</f>
        <v>Hamburg</v>
      </c>
      <c r="O491" s="2">
        <f t="shared" si="23"/>
        <v>333.99</v>
      </c>
      <c r="P491" s="2">
        <f t="shared" si="24"/>
        <v>63.458100000000002</v>
      </c>
      <c r="Q491" s="2">
        <f t="shared" si="25"/>
        <v>397.44810000000001</v>
      </c>
    </row>
    <row r="492" spans="1:17" x14ac:dyDescent="0.25">
      <c r="A492" s="55">
        <v>487</v>
      </c>
      <c r="B492" t="s">
        <v>17</v>
      </c>
      <c r="C492" t="s">
        <v>9</v>
      </c>
      <c r="D492" t="s">
        <v>13</v>
      </c>
      <c r="E492" t="s">
        <v>7</v>
      </c>
      <c r="F492" s="1">
        <v>46</v>
      </c>
      <c r="G492" s="2">
        <v>49.3</v>
      </c>
      <c r="H492" t="s">
        <v>12</v>
      </c>
      <c r="I492" s="3" t="s">
        <v>11</v>
      </c>
      <c r="J492" s="3"/>
      <c r="K492" s="3">
        <v>0.83</v>
      </c>
      <c r="L492">
        <v>4</v>
      </c>
      <c r="M492" s="4" t="str">
        <f>VLOOKUP(K492,Güteklasse!$B$4:$C$8,2)</f>
        <v>D</v>
      </c>
      <c r="N492" t="str">
        <f>VLOOKUP(H492,Händleradressen!$B$3:$E$6,4,0)</f>
        <v>Hamburg</v>
      </c>
      <c r="O492" s="2">
        <f t="shared" si="23"/>
        <v>2267.7999999999997</v>
      </c>
      <c r="P492" s="2">
        <f t="shared" si="24"/>
        <v>430.88199999999995</v>
      </c>
      <c r="Q492" s="2">
        <f t="shared" si="25"/>
        <v>2698.6819999999998</v>
      </c>
    </row>
    <row r="493" spans="1:17" x14ac:dyDescent="0.25">
      <c r="A493" s="55">
        <v>488</v>
      </c>
      <c r="B493" t="s">
        <v>0</v>
      </c>
      <c r="C493" t="s">
        <v>5</v>
      </c>
      <c r="D493" t="s">
        <v>2</v>
      </c>
      <c r="E493" t="s">
        <v>3</v>
      </c>
      <c r="F493" s="1">
        <v>7887</v>
      </c>
      <c r="G493" s="2">
        <v>0.36</v>
      </c>
      <c r="H493" t="s">
        <v>14</v>
      </c>
      <c r="I493" s="3" t="s">
        <v>11</v>
      </c>
      <c r="J493" s="3"/>
      <c r="K493" s="3">
        <v>0.84</v>
      </c>
      <c r="L493">
        <v>3</v>
      </c>
      <c r="M493" s="4" t="str">
        <f>VLOOKUP(K493,Güteklasse!$B$4:$C$8,2)</f>
        <v>D</v>
      </c>
      <c r="N493" t="str">
        <f>VLOOKUP(H493,Händleradressen!$B$3:$E$6,4,0)</f>
        <v>München</v>
      </c>
      <c r="O493" s="2">
        <f t="shared" si="23"/>
        <v>2839.3199999999997</v>
      </c>
      <c r="P493" s="2">
        <f t="shared" si="24"/>
        <v>539.47079999999994</v>
      </c>
      <c r="Q493" s="2">
        <f t="shared" si="25"/>
        <v>3378.7907999999998</v>
      </c>
    </row>
    <row r="494" spans="1:17" x14ac:dyDescent="0.25">
      <c r="A494" s="55">
        <v>489</v>
      </c>
      <c r="B494" t="s">
        <v>0</v>
      </c>
      <c r="C494" t="s">
        <v>15</v>
      </c>
      <c r="D494" t="s">
        <v>13</v>
      </c>
      <c r="E494" t="s">
        <v>7</v>
      </c>
      <c r="F494" s="1">
        <v>8245</v>
      </c>
      <c r="G494" s="2">
        <v>45.56</v>
      </c>
      <c r="H494" t="s">
        <v>4</v>
      </c>
      <c r="I494" s="3" t="s">
        <v>11</v>
      </c>
      <c r="J494" s="3"/>
      <c r="K494" s="3">
        <v>0.84</v>
      </c>
      <c r="L494">
        <v>2</v>
      </c>
      <c r="M494" s="4" t="str">
        <f>VLOOKUP(K494,Güteklasse!$B$4:$C$8,2)</f>
        <v>D</v>
      </c>
      <c r="N494" t="str">
        <f>VLOOKUP(H494,Händleradressen!$B$3:$E$6,4,0)</f>
        <v>Köln</v>
      </c>
      <c r="O494" s="2">
        <f t="shared" si="23"/>
        <v>375642.2</v>
      </c>
      <c r="P494" s="2">
        <f t="shared" si="24"/>
        <v>71372.017999999996</v>
      </c>
      <c r="Q494" s="2">
        <f t="shared" si="25"/>
        <v>447014.21799999999</v>
      </c>
    </row>
    <row r="495" spans="1:17" x14ac:dyDescent="0.25">
      <c r="A495" s="55">
        <v>490</v>
      </c>
      <c r="B495" t="s">
        <v>0</v>
      </c>
      <c r="C495" t="s">
        <v>1</v>
      </c>
      <c r="D495" t="s">
        <v>6</v>
      </c>
      <c r="E495" t="s">
        <v>7</v>
      </c>
      <c r="F495" s="1">
        <v>9087</v>
      </c>
      <c r="G495" s="2">
        <v>51.2</v>
      </c>
      <c r="H495" t="s">
        <v>4</v>
      </c>
      <c r="I495" s="3"/>
      <c r="J495" s="3"/>
      <c r="K495" s="3">
        <v>0.84</v>
      </c>
      <c r="L495">
        <v>3</v>
      </c>
      <c r="M495" s="4" t="str">
        <f>VLOOKUP(K495,Güteklasse!$B$4:$C$8,2)</f>
        <v>D</v>
      </c>
      <c r="N495" t="str">
        <f>VLOOKUP(H495,Händleradressen!$B$3:$E$6,4,0)</f>
        <v>Köln</v>
      </c>
      <c r="O495" s="2">
        <f t="shared" si="23"/>
        <v>465254.40000000002</v>
      </c>
      <c r="P495" s="2">
        <f t="shared" si="24"/>
        <v>88398.33600000001</v>
      </c>
      <c r="Q495" s="2">
        <f t="shared" si="25"/>
        <v>553652.73600000003</v>
      </c>
    </row>
    <row r="496" spans="1:17" x14ac:dyDescent="0.25">
      <c r="A496" s="55">
        <v>405</v>
      </c>
      <c r="B496" t="s">
        <v>18</v>
      </c>
      <c r="C496" t="s">
        <v>15</v>
      </c>
      <c r="D496" t="s">
        <v>13</v>
      </c>
      <c r="E496" t="s">
        <v>3</v>
      </c>
      <c r="F496" s="1">
        <v>646</v>
      </c>
      <c r="G496" s="2">
        <v>0.52</v>
      </c>
      <c r="H496" t="s">
        <v>14</v>
      </c>
      <c r="I496" s="3" t="s">
        <v>11</v>
      </c>
      <c r="J496" s="3"/>
      <c r="K496" s="3">
        <v>0.67</v>
      </c>
      <c r="L496">
        <v>4</v>
      </c>
      <c r="M496" s="4" t="str">
        <f>VLOOKUP(K496,Güteklasse!$B$4:$C$8,2)</f>
        <v>D</v>
      </c>
      <c r="N496" t="str">
        <f>VLOOKUP(H496,Händleradressen!$B$3:$E$6,4,0)</f>
        <v>München</v>
      </c>
      <c r="O496" s="2">
        <f t="shared" si="23"/>
        <v>335.92</v>
      </c>
      <c r="P496" s="2">
        <f t="shared" si="24"/>
        <v>63.824800000000003</v>
      </c>
      <c r="Q496" s="2">
        <f t="shared" si="25"/>
        <v>399.7448</v>
      </c>
    </row>
    <row r="497" spans="1:17" x14ac:dyDescent="0.25">
      <c r="A497" s="55">
        <v>492</v>
      </c>
      <c r="B497" t="s">
        <v>18</v>
      </c>
      <c r="C497" t="s">
        <v>1</v>
      </c>
      <c r="D497" t="s">
        <v>10</v>
      </c>
      <c r="E497" t="s">
        <v>7</v>
      </c>
      <c r="F497" s="1">
        <v>20</v>
      </c>
      <c r="G497" s="2">
        <v>54.5</v>
      </c>
      <c r="H497" t="s">
        <v>12</v>
      </c>
      <c r="I497" s="3" t="s">
        <v>11</v>
      </c>
      <c r="J497" s="3" t="s">
        <v>11</v>
      </c>
      <c r="K497" s="3">
        <v>0.84</v>
      </c>
      <c r="L497">
        <v>2</v>
      </c>
      <c r="M497" s="4" t="str">
        <f>VLOOKUP(K497,Güteklasse!$B$4:$C$8,2)</f>
        <v>D</v>
      </c>
      <c r="N497" t="str">
        <f>VLOOKUP(H497,Händleradressen!$B$3:$E$6,4,0)</f>
        <v>Hamburg</v>
      </c>
      <c r="O497" s="2">
        <f t="shared" si="23"/>
        <v>1090</v>
      </c>
      <c r="P497" s="2">
        <f t="shared" si="24"/>
        <v>207.1</v>
      </c>
      <c r="Q497" s="2">
        <f t="shared" si="25"/>
        <v>1297.0999999999999</v>
      </c>
    </row>
    <row r="498" spans="1:17" x14ac:dyDescent="0.25">
      <c r="A498" s="55">
        <v>5</v>
      </c>
      <c r="B498" t="s">
        <v>17</v>
      </c>
      <c r="C498" t="s">
        <v>5</v>
      </c>
      <c r="D498" t="s">
        <v>16</v>
      </c>
      <c r="E498" t="s">
        <v>3</v>
      </c>
      <c r="F498" s="1">
        <v>997</v>
      </c>
      <c r="G498" s="2">
        <v>0.34</v>
      </c>
      <c r="H498" t="s">
        <v>4</v>
      </c>
      <c r="I498" s="3"/>
      <c r="J498" s="3"/>
      <c r="K498" s="3">
        <v>0</v>
      </c>
      <c r="L498">
        <v>5</v>
      </c>
      <c r="M498" s="4" t="str">
        <f>VLOOKUP(K498,Güteklasse!$B$4:$C$8,2)</f>
        <v>A</v>
      </c>
      <c r="N498" t="str">
        <f>VLOOKUP(H498,Händleradressen!$B$3:$E$6,4,0)</f>
        <v>Köln</v>
      </c>
      <c r="O498" s="2">
        <f t="shared" si="23"/>
        <v>338.98</v>
      </c>
      <c r="P498" s="2">
        <f t="shared" si="24"/>
        <v>64.406199999999998</v>
      </c>
      <c r="Q498" s="2">
        <f t="shared" si="25"/>
        <v>403.38620000000003</v>
      </c>
    </row>
    <row r="499" spans="1:17" x14ac:dyDescent="0.25">
      <c r="A499" s="55">
        <v>494</v>
      </c>
      <c r="B499" t="s">
        <v>17</v>
      </c>
      <c r="C499" t="s">
        <v>5</v>
      </c>
      <c r="D499" t="s">
        <v>2</v>
      </c>
      <c r="E499" t="s">
        <v>3</v>
      </c>
      <c r="F499" s="1">
        <v>985</v>
      </c>
      <c r="G499" s="2">
        <v>0.8</v>
      </c>
      <c r="H499" t="s">
        <v>4</v>
      </c>
      <c r="I499" s="3" t="s">
        <v>11</v>
      </c>
      <c r="J499" s="3"/>
      <c r="K499" s="3">
        <v>0.84</v>
      </c>
      <c r="L499">
        <v>3</v>
      </c>
      <c r="M499" s="4" t="str">
        <f>VLOOKUP(K499,Güteklasse!$B$4:$C$8,2)</f>
        <v>D</v>
      </c>
      <c r="N499" t="str">
        <f>VLOOKUP(H499,Händleradressen!$B$3:$E$6,4,0)</f>
        <v>Köln</v>
      </c>
      <c r="O499" s="2">
        <f t="shared" si="23"/>
        <v>788</v>
      </c>
      <c r="P499" s="2">
        <f t="shared" si="24"/>
        <v>149.72</v>
      </c>
      <c r="Q499" s="2">
        <f t="shared" si="25"/>
        <v>937.72</v>
      </c>
    </row>
    <row r="500" spans="1:17" x14ac:dyDescent="0.25">
      <c r="A500" s="55">
        <v>495</v>
      </c>
      <c r="B500" t="s">
        <v>0</v>
      </c>
      <c r="C500" t="s">
        <v>9</v>
      </c>
      <c r="D500" t="s">
        <v>6</v>
      </c>
      <c r="E500" t="s">
        <v>7</v>
      </c>
      <c r="F500" s="1">
        <v>4108</v>
      </c>
      <c r="G500" s="2">
        <v>48.31</v>
      </c>
      <c r="H500" t="s">
        <v>14</v>
      </c>
      <c r="I500" s="3" t="s">
        <v>11</v>
      </c>
      <c r="J500" s="3" t="s">
        <v>11</v>
      </c>
      <c r="K500" s="3">
        <v>0.85</v>
      </c>
      <c r="L500">
        <v>2</v>
      </c>
      <c r="M500" s="4" t="str">
        <f>VLOOKUP(K500,Güteklasse!$B$4:$C$8,2)</f>
        <v>D</v>
      </c>
      <c r="N500" t="str">
        <f>VLOOKUP(H500,Händleradressen!$B$3:$E$6,4,0)</f>
        <v>München</v>
      </c>
      <c r="O500" s="2">
        <f t="shared" si="23"/>
        <v>198457.48</v>
      </c>
      <c r="P500" s="2">
        <f t="shared" si="24"/>
        <v>37706.921200000004</v>
      </c>
      <c r="Q500" s="2">
        <f t="shared" si="25"/>
        <v>236164.40120000002</v>
      </c>
    </row>
    <row r="501" spans="1:17" x14ac:dyDescent="0.25">
      <c r="A501" s="55">
        <v>544</v>
      </c>
      <c r="B501" t="s">
        <v>17</v>
      </c>
      <c r="C501" t="s">
        <v>9</v>
      </c>
      <c r="D501" t="s">
        <v>2</v>
      </c>
      <c r="E501" t="s">
        <v>3</v>
      </c>
      <c r="F501" s="1">
        <v>678</v>
      </c>
      <c r="G501" s="2">
        <v>0.5</v>
      </c>
      <c r="H501" t="s">
        <v>4</v>
      </c>
      <c r="I501" s="3" t="s">
        <v>11</v>
      </c>
      <c r="J501" s="3"/>
      <c r="K501" s="3">
        <v>0.92</v>
      </c>
      <c r="L501">
        <v>2</v>
      </c>
      <c r="M501" s="4" t="str">
        <f>VLOOKUP(K501,Güteklasse!$B$4:$C$8,2)</f>
        <v>E</v>
      </c>
      <c r="N501" t="str">
        <f>VLOOKUP(H501,Händleradressen!$B$3:$E$6,4,0)</f>
        <v>Köln</v>
      </c>
      <c r="O501" s="2">
        <f t="shared" si="23"/>
        <v>339</v>
      </c>
      <c r="P501" s="2">
        <f t="shared" si="24"/>
        <v>64.41</v>
      </c>
      <c r="Q501" s="2">
        <f t="shared" si="25"/>
        <v>403.40999999999997</v>
      </c>
    </row>
    <row r="502" spans="1:17" x14ac:dyDescent="0.25">
      <c r="A502" s="55">
        <v>348</v>
      </c>
      <c r="B502" t="s">
        <v>18</v>
      </c>
      <c r="C502" t="s">
        <v>15</v>
      </c>
      <c r="D502" t="s">
        <v>10</v>
      </c>
      <c r="E502" t="s">
        <v>3</v>
      </c>
      <c r="F502" s="1">
        <v>828</v>
      </c>
      <c r="G502" s="2">
        <v>0.41</v>
      </c>
      <c r="H502" t="s">
        <v>14</v>
      </c>
      <c r="I502" s="3"/>
      <c r="J502" s="3"/>
      <c r="K502" s="3">
        <v>0.57999999999999996</v>
      </c>
      <c r="L502">
        <v>4</v>
      </c>
      <c r="M502" s="4" t="str">
        <f>VLOOKUP(K502,Güteklasse!$B$4:$C$8,2)</f>
        <v>D</v>
      </c>
      <c r="N502" t="str">
        <f>VLOOKUP(H502,Händleradressen!$B$3:$E$6,4,0)</f>
        <v>München</v>
      </c>
      <c r="O502" s="2">
        <f t="shared" si="23"/>
        <v>339.47999999999996</v>
      </c>
      <c r="P502" s="2">
        <f t="shared" si="24"/>
        <v>64.501199999999997</v>
      </c>
      <c r="Q502" s="2">
        <f t="shared" si="25"/>
        <v>403.98119999999994</v>
      </c>
    </row>
    <row r="503" spans="1:17" x14ac:dyDescent="0.25">
      <c r="A503" s="55">
        <v>498</v>
      </c>
      <c r="B503" t="s">
        <v>18</v>
      </c>
      <c r="C503" t="s">
        <v>1</v>
      </c>
      <c r="D503" t="s">
        <v>19</v>
      </c>
      <c r="E503" t="s">
        <v>7</v>
      </c>
      <c r="F503" s="1">
        <v>23</v>
      </c>
      <c r="G503" s="2">
        <v>51.99</v>
      </c>
      <c r="H503" t="s">
        <v>14</v>
      </c>
      <c r="I503" s="3" t="s">
        <v>11</v>
      </c>
      <c r="J503" s="3" t="s">
        <v>11</v>
      </c>
      <c r="K503" s="3">
        <v>0.85</v>
      </c>
      <c r="L503">
        <v>4</v>
      </c>
      <c r="M503" s="4" t="str">
        <f>VLOOKUP(K503,Güteklasse!$B$4:$C$8,2)</f>
        <v>D</v>
      </c>
      <c r="N503" t="str">
        <f>VLOOKUP(H503,Händleradressen!$B$3:$E$6,4,0)</f>
        <v>München</v>
      </c>
      <c r="O503" s="2">
        <f t="shared" si="23"/>
        <v>1195.77</v>
      </c>
      <c r="P503" s="2">
        <f t="shared" si="24"/>
        <v>227.19630000000001</v>
      </c>
      <c r="Q503" s="2">
        <f t="shared" si="25"/>
        <v>1422.9663</v>
      </c>
    </row>
    <row r="504" spans="1:17" x14ac:dyDescent="0.25">
      <c r="A504" s="55">
        <v>499</v>
      </c>
      <c r="B504" t="s">
        <v>17</v>
      </c>
      <c r="C504" t="s">
        <v>9</v>
      </c>
      <c r="D504" t="s">
        <v>6</v>
      </c>
      <c r="E504" t="s">
        <v>3</v>
      </c>
      <c r="F504" s="1">
        <v>923</v>
      </c>
      <c r="G504" s="2">
        <v>0.62</v>
      </c>
      <c r="H504" t="s">
        <v>8</v>
      </c>
      <c r="I504" s="3" t="s">
        <v>11</v>
      </c>
      <c r="J504" s="3"/>
      <c r="K504" s="3">
        <v>0.85</v>
      </c>
      <c r="L504">
        <v>4</v>
      </c>
      <c r="M504" s="4" t="str">
        <f>VLOOKUP(K504,Güteklasse!$B$4:$C$8,2)</f>
        <v>D</v>
      </c>
      <c r="N504" t="str">
        <f>VLOOKUP(H504,Händleradressen!$B$3:$E$6,4,0)</f>
        <v>Düsseldorf</v>
      </c>
      <c r="O504" s="2">
        <f t="shared" si="23"/>
        <v>572.26</v>
      </c>
      <c r="P504" s="2">
        <f t="shared" si="24"/>
        <v>108.7294</v>
      </c>
      <c r="Q504" s="2">
        <f t="shared" si="25"/>
        <v>680.98939999999993</v>
      </c>
    </row>
    <row r="505" spans="1:17" x14ac:dyDescent="0.25">
      <c r="A505" s="55">
        <v>30</v>
      </c>
      <c r="B505" t="s">
        <v>0</v>
      </c>
      <c r="C505" t="s">
        <v>9</v>
      </c>
      <c r="D505" t="s">
        <v>10</v>
      </c>
      <c r="E505" t="s">
        <v>3</v>
      </c>
      <c r="F505" s="1">
        <v>344</v>
      </c>
      <c r="G505" s="2">
        <v>0.99</v>
      </c>
      <c r="H505" t="s">
        <v>14</v>
      </c>
      <c r="I505" s="3"/>
      <c r="J505" s="3"/>
      <c r="K505" s="3">
        <v>7.0000000000000007E-2</v>
      </c>
      <c r="L505">
        <v>2</v>
      </c>
      <c r="M505" s="4" t="str">
        <f>VLOOKUP(K505,Güteklasse!$B$4:$C$8,2)</f>
        <v>A</v>
      </c>
      <c r="N505" t="str">
        <f>VLOOKUP(H505,Händleradressen!$B$3:$E$6,4,0)</f>
        <v>München</v>
      </c>
      <c r="O505" s="2">
        <f t="shared" si="23"/>
        <v>340.56</v>
      </c>
      <c r="P505" s="2">
        <f t="shared" si="24"/>
        <v>64.706400000000002</v>
      </c>
      <c r="Q505" s="2">
        <f t="shared" si="25"/>
        <v>405.26639999999998</v>
      </c>
    </row>
    <row r="506" spans="1:17" x14ac:dyDescent="0.25">
      <c r="A506" s="55">
        <v>501</v>
      </c>
      <c r="B506" t="s">
        <v>0</v>
      </c>
      <c r="C506" t="s">
        <v>9</v>
      </c>
      <c r="D506" t="s">
        <v>10</v>
      </c>
      <c r="E506" t="s">
        <v>7</v>
      </c>
      <c r="F506" s="1">
        <v>675</v>
      </c>
      <c r="G506" s="2">
        <v>50.8</v>
      </c>
      <c r="H506" t="s">
        <v>12</v>
      </c>
      <c r="I506" s="3" t="s">
        <v>11</v>
      </c>
      <c r="J506" s="3" t="s">
        <v>11</v>
      </c>
      <c r="K506" s="3">
        <v>0.86</v>
      </c>
      <c r="L506">
        <v>2</v>
      </c>
      <c r="M506" s="4" t="str">
        <f>VLOOKUP(K506,Güteklasse!$B$4:$C$8,2)</f>
        <v>D</v>
      </c>
      <c r="N506" t="str">
        <f>VLOOKUP(H506,Händleradressen!$B$3:$E$6,4,0)</f>
        <v>Hamburg</v>
      </c>
      <c r="O506" s="2">
        <f t="shared" si="23"/>
        <v>34290</v>
      </c>
      <c r="P506" s="2">
        <f t="shared" si="24"/>
        <v>6515.1</v>
      </c>
      <c r="Q506" s="2">
        <f t="shared" si="25"/>
        <v>40805.1</v>
      </c>
    </row>
    <row r="507" spans="1:17" x14ac:dyDescent="0.25">
      <c r="A507" s="55">
        <v>502</v>
      </c>
      <c r="B507" t="s">
        <v>0</v>
      </c>
      <c r="C507" t="s">
        <v>9</v>
      </c>
      <c r="D507" t="s">
        <v>6</v>
      </c>
      <c r="E507" t="s">
        <v>7</v>
      </c>
      <c r="F507" s="1">
        <v>6588</v>
      </c>
      <c r="G507" s="2">
        <v>49.13</v>
      </c>
      <c r="H507" t="s">
        <v>4</v>
      </c>
      <c r="I507" s="3" t="s">
        <v>11</v>
      </c>
      <c r="J507" s="3"/>
      <c r="K507" s="3">
        <v>0.86</v>
      </c>
      <c r="L507">
        <v>3</v>
      </c>
      <c r="M507" s="4" t="str">
        <f>VLOOKUP(K507,Güteklasse!$B$4:$C$8,2)</f>
        <v>D</v>
      </c>
      <c r="N507" t="str">
        <f>VLOOKUP(H507,Händleradressen!$B$3:$E$6,4,0)</f>
        <v>Köln</v>
      </c>
      <c r="O507" s="2">
        <f t="shared" si="23"/>
        <v>323668.44</v>
      </c>
      <c r="P507" s="2">
        <f t="shared" si="24"/>
        <v>61497.003600000004</v>
      </c>
      <c r="Q507" s="2">
        <f t="shared" si="25"/>
        <v>385165.4436</v>
      </c>
    </row>
    <row r="508" spans="1:17" x14ac:dyDescent="0.25">
      <c r="A508" s="55">
        <v>119</v>
      </c>
      <c r="B508" t="s">
        <v>18</v>
      </c>
      <c r="C508" t="s">
        <v>9</v>
      </c>
      <c r="D508" t="s">
        <v>2</v>
      </c>
      <c r="E508" t="s">
        <v>3</v>
      </c>
      <c r="F508" s="1">
        <v>749</v>
      </c>
      <c r="G508" s="2">
        <v>0.46</v>
      </c>
      <c r="H508" t="s">
        <v>4</v>
      </c>
      <c r="I508" s="3" t="s">
        <v>11</v>
      </c>
      <c r="J508" s="3"/>
      <c r="K508" s="3">
        <v>0.21</v>
      </c>
      <c r="L508">
        <v>1</v>
      </c>
      <c r="M508" s="4" t="str">
        <f>VLOOKUP(K508,Güteklasse!$B$4:$C$8,2)</f>
        <v>A</v>
      </c>
      <c r="N508" t="str">
        <f>VLOOKUP(H508,Händleradressen!$B$3:$E$6,4,0)</f>
        <v>Köln</v>
      </c>
      <c r="O508" s="2">
        <f t="shared" si="23"/>
        <v>344.54</v>
      </c>
      <c r="P508" s="2">
        <f t="shared" si="24"/>
        <v>65.462600000000009</v>
      </c>
      <c r="Q508" s="2">
        <f t="shared" si="25"/>
        <v>410.00260000000003</v>
      </c>
    </row>
    <row r="509" spans="1:17" x14ac:dyDescent="0.25">
      <c r="A509" s="55">
        <v>120</v>
      </c>
      <c r="B509" t="s">
        <v>18</v>
      </c>
      <c r="C509" t="s">
        <v>1</v>
      </c>
      <c r="D509" t="s">
        <v>13</v>
      </c>
      <c r="E509" t="s">
        <v>3</v>
      </c>
      <c r="F509" s="1">
        <v>570</v>
      </c>
      <c r="G509" s="2">
        <v>0.61</v>
      </c>
      <c r="H509" t="s">
        <v>4</v>
      </c>
      <c r="I509" s="3" t="s">
        <v>11</v>
      </c>
      <c r="J509" s="3"/>
      <c r="K509" s="3">
        <v>0.21</v>
      </c>
      <c r="L509">
        <v>4</v>
      </c>
      <c r="M509" s="4" t="str">
        <f>VLOOKUP(K509,Güteklasse!$B$4:$C$8,2)</f>
        <v>A</v>
      </c>
      <c r="N509" t="str">
        <f>VLOOKUP(H509,Händleradressen!$B$3:$E$6,4,0)</f>
        <v>Köln</v>
      </c>
      <c r="O509" s="2">
        <f t="shared" si="23"/>
        <v>347.7</v>
      </c>
      <c r="P509" s="2">
        <f t="shared" si="24"/>
        <v>66.063000000000002</v>
      </c>
      <c r="Q509" s="2">
        <f t="shared" si="25"/>
        <v>413.76299999999998</v>
      </c>
    </row>
    <row r="510" spans="1:17" x14ac:dyDescent="0.25">
      <c r="A510" s="55">
        <v>505</v>
      </c>
      <c r="B510" t="s">
        <v>0</v>
      </c>
      <c r="C510" t="s">
        <v>9</v>
      </c>
      <c r="D510" t="s">
        <v>10</v>
      </c>
      <c r="E510" t="s">
        <v>3</v>
      </c>
      <c r="F510" s="1">
        <v>4565</v>
      </c>
      <c r="G510" s="2">
        <v>0.44</v>
      </c>
      <c r="H510" t="s">
        <v>4</v>
      </c>
      <c r="I510" s="3" t="s">
        <v>11</v>
      </c>
      <c r="J510" s="3"/>
      <c r="K510" s="3">
        <v>0.87</v>
      </c>
      <c r="L510">
        <v>5</v>
      </c>
      <c r="M510" s="4" t="str">
        <f>VLOOKUP(K510,Güteklasse!$B$4:$C$8,2)</f>
        <v>D</v>
      </c>
      <c r="N510" t="str">
        <f>VLOOKUP(H510,Händleradressen!$B$3:$E$6,4,0)</f>
        <v>Köln</v>
      </c>
      <c r="O510" s="2">
        <f t="shared" si="23"/>
        <v>2008.6</v>
      </c>
      <c r="P510" s="2">
        <f t="shared" si="24"/>
        <v>381.63400000000001</v>
      </c>
      <c r="Q510" s="2">
        <f t="shared" si="25"/>
        <v>2390.2339999999999</v>
      </c>
    </row>
    <row r="511" spans="1:17" x14ac:dyDescent="0.25">
      <c r="A511" s="55">
        <v>506</v>
      </c>
      <c r="B511" t="s">
        <v>0</v>
      </c>
      <c r="C511" t="s">
        <v>15</v>
      </c>
      <c r="D511" t="s">
        <v>6</v>
      </c>
      <c r="E511" t="s">
        <v>7</v>
      </c>
      <c r="F511" s="1">
        <v>4534</v>
      </c>
      <c r="G511" s="2">
        <v>54.79</v>
      </c>
      <c r="H511" t="s">
        <v>8</v>
      </c>
      <c r="I511" s="3" t="s">
        <v>11</v>
      </c>
      <c r="J511" s="3"/>
      <c r="K511" s="3">
        <v>0.87</v>
      </c>
      <c r="L511">
        <v>4</v>
      </c>
      <c r="M511" s="4" t="str">
        <f>VLOOKUP(K511,Güteklasse!$B$4:$C$8,2)</f>
        <v>D</v>
      </c>
      <c r="N511" t="str">
        <f>VLOOKUP(H511,Händleradressen!$B$3:$E$6,4,0)</f>
        <v>Düsseldorf</v>
      </c>
      <c r="O511" s="2">
        <f t="shared" si="23"/>
        <v>248417.86</v>
      </c>
      <c r="P511" s="2">
        <f t="shared" si="24"/>
        <v>47199.393400000001</v>
      </c>
      <c r="Q511" s="2">
        <f t="shared" si="25"/>
        <v>295617.25339999999</v>
      </c>
    </row>
    <row r="512" spans="1:17" x14ac:dyDescent="0.25">
      <c r="A512" s="55">
        <v>406</v>
      </c>
      <c r="B512" t="s">
        <v>18</v>
      </c>
      <c r="C512" t="s">
        <v>1</v>
      </c>
      <c r="D512" t="s">
        <v>19</v>
      </c>
      <c r="E512" t="s">
        <v>3</v>
      </c>
      <c r="F512" s="1">
        <v>581</v>
      </c>
      <c r="G512" s="2">
        <v>0.61</v>
      </c>
      <c r="H512" t="s">
        <v>4</v>
      </c>
      <c r="I512" s="3" t="s">
        <v>11</v>
      </c>
      <c r="J512" s="3"/>
      <c r="K512" s="3">
        <v>0.67</v>
      </c>
      <c r="L512">
        <v>4</v>
      </c>
      <c r="M512" s="4" t="str">
        <f>VLOOKUP(K512,Güteklasse!$B$4:$C$8,2)</f>
        <v>D</v>
      </c>
      <c r="N512" t="str">
        <f>VLOOKUP(H512,Händleradressen!$B$3:$E$6,4,0)</f>
        <v>Köln</v>
      </c>
      <c r="O512" s="2">
        <f t="shared" si="23"/>
        <v>354.40999999999997</v>
      </c>
      <c r="P512" s="2">
        <f t="shared" si="24"/>
        <v>67.337899999999991</v>
      </c>
      <c r="Q512" s="2">
        <f t="shared" si="25"/>
        <v>421.74789999999996</v>
      </c>
    </row>
    <row r="513" spans="1:17" x14ac:dyDescent="0.25">
      <c r="A513" s="55">
        <v>508</v>
      </c>
      <c r="B513" t="s">
        <v>18</v>
      </c>
      <c r="C513" t="s">
        <v>15</v>
      </c>
      <c r="D513" t="s">
        <v>13</v>
      </c>
      <c r="E513" t="s">
        <v>7</v>
      </c>
      <c r="F513" s="1">
        <v>31</v>
      </c>
      <c r="G513" s="2">
        <v>48.07</v>
      </c>
      <c r="H513" t="s">
        <v>14</v>
      </c>
      <c r="I513" s="3" t="s">
        <v>11</v>
      </c>
      <c r="J513" s="3" t="s">
        <v>11</v>
      </c>
      <c r="K513" s="3">
        <v>0.87</v>
      </c>
      <c r="L513">
        <v>3</v>
      </c>
      <c r="M513" s="4" t="str">
        <f>VLOOKUP(K513,Güteklasse!$B$4:$C$8,2)</f>
        <v>D</v>
      </c>
      <c r="N513" t="str">
        <f>VLOOKUP(H513,Händleradressen!$B$3:$E$6,4,0)</f>
        <v>München</v>
      </c>
      <c r="O513" s="2">
        <f t="shared" si="23"/>
        <v>1490.17</v>
      </c>
      <c r="P513" s="2">
        <f t="shared" si="24"/>
        <v>283.13230000000004</v>
      </c>
      <c r="Q513" s="2">
        <f t="shared" si="25"/>
        <v>1773.3023000000001</v>
      </c>
    </row>
    <row r="514" spans="1:17" x14ac:dyDescent="0.25">
      <c r="A514" s="55">
        <v>509</v>
      </c>
      <c r="B514" t="s">
        <v>18</v>
      </c>
      <c r="C514" t="s">
        <v>1</v>
      </c>
      <c r="D514" t="s">
        <v>13</v>
      </c>
      <c r="E514" t="s">
        <v>7</v>
      </c>
      <c r="F514" s="1">
        <v>37</v>
      </c>
      <c r="G514" s="2">
        <v>52.55</v>
      </c>
      <c r="H514" t="s">
        <v>152</v>
      </c>
      <c r="I514" s="3" t="s">
        <v>11</v>
      </c>
      <c r="J514" s="3"/>
      <c r="K514" s="3">
        <v>0.87</v>
      </c>
      <c r="L514">
        <v>1</v>
      </c>
      <c r="M514" s="4" t="str">
        <f>VLOOKUP(K514,Güteklasse!$B$4:$C$8,2)</f>
        <v>D</v>
      </c>
      <c r="N514" t="e">
        <f>VLOOKUP(H514,Händleradressen!$B$3:$E$6,4,0)</f>
        <v>#N/A</v>
      </c>
      <c r="O514" s="2">
        <f t="shared" si="23"/>
        <v>1944.35</v>
      </c>
      <c r="P514" s="2">
        <f t="shared" si="24"/>
        <v>369.42649999999998</v>
      </c>
      <c r="Q514" s="2">
        <f t="shared" si="25"/>
        <v>2313.7764999999999</v>
      </c>
    </row>
    <row r="515" spans="1:17" x14ac:dyDescent="0.25">
      <c r="A515" s="55">
        <v>556</v>
      </c>
      <c r="B515" t="s">
        <v>18</v>
      </c>
      <c r="C515" t="s">
        <v>1</v>
      </c>
      <c r="D515" t="s">
        <v>19</v>
      </c>
      <c r="E515" t="s">
        <v>3</v>
      </c>
      <c r="F515" s="1">
        <v>433</v>
      </c>
      <c r="G515" s="2">
        <v>0.84</v>
      </c>
      <c r="H515" t="s">
        <v>4</v>
      </c>
      <c r="I515" s="3" t="s">
        <v>11</v>
      </c>
      <c r="J515" s="3"/>
      <c r="K515" s="3">
        <v>0.94</v>
      </c>
      <c r="L515">
        <v>3</v>
      </c>
      <c r="M515" s="4" t="str">
        <f>VLOOKUP(K515,Güteklasse!$B$4:$C$8,2)</f>
        <v>E</v>
      </c>
      <c r="N515" t="str">
        <f>VLOOKUP(H515,Händleradressen!$B$3:$E$6,4,0)</f>
        <v>Köln</v>
      </c>
      <c r="O515" s="2">
        <f t="shared" si="23"/>
        <v>363.71999999999997</v>
      </c>
      <c r="P515" s="2">
        <f t="shared" si="24"/>
        <v>69.106799999999993</v>
      </c>
      <c r="Q515" s="2">
        <f t="shared" si="25"/>
        <v>432.82679999999993</v>
      </c>
    </row>
    <row r="516" spans="1:17" x14ac:dyDescent="0.25">
      <c r="A516" s="55">
        <v>511</v>
      </c>
      <c r="B516" t="s">
        <v>17</v>
      </c>
      <c r="C516" t="s">
        <v>9</v>
      </c>
      <c r="D516" t="s">
        <v>10</v>
      </c>
      <c r="E516" t="s">
        <v>7</v>
      </c>
      <c r="F516" s="1">
        <v>26</v>
      </c>
      <c r="G516" s="2">
        <v>52.57</v>
      </c>
      <c r="H516" t="s">
        <v>4</v>
      </c>
      <c r="I516" s="3" t="s">
        <v>11</v>
      </c>
      <c r="J516" s="3" t="s">
        <v>11</v>
      </c>
      <c r="K516" s="3">
        <v>0.87</v>
      </c>
      <c r="L516">
        <v>5</v>
      </c>
      <c r="M516" s="4" t="str">
        <f>VLOOKUP(K516,Güteklasse!$B$4:$C$8,2)</f>
        <v>D</v>
      </c>
      <c r="N516" t="str">
        <f>VLOOKUP(H516,Händleradressen!$B$3:$E$6,4,0)</f>
        <v>Köln</v>
      </c>
      <c r="O516" s="2">
        <f t="shared" si="23"/>
        <v>1366.82</v>
      </c>
      <c r="P516" s="2">
        <f t="shared" si="24"/>
        <v>259.69579999999996</v>
      </c>
      <c r="Q516" s="2">
        <f t="shared" si="25"/>
        <v>1626.5157999999999</v>
      </c>
    </row>
    <row r="517" spans="1:17" x14ac:dyDescent="0.25">
      <c r="A517" s="55">
        <v>512</v>
      </c>
      <c r="B517" t="s">
        <v>17</v>
      </c>
      <c r="C517" t="s">
        <v>5</v>
      </c>
      <c r="D517" t="s">
        <v>16</v>
      </c>
      <c r="E517" t="s">
        <v>3</v>
      </c>
      <c r="F517" s="1">
        <v>5892</v>
      </c>
      <c r="G517" s="2">
        <v>0.99</v>
      </c>
      <c r="H517" t="s">
        <v>14</v>
      </c>
      <c r="I517" s="3" t="s">
        <v>11</v>
      </c>
      <c r="J517" s="3"/>
      <c r="K517" s="3">
        <v>0.87</v>
      </c>
      <c r="L517">
        <v>2</v>
      </c>
      <c r="M517" s="4" t="str">
        <f>VLOOKUP(K517,Güteklasse!$B$4:$C$8,2)</f>
        <v>D</v>
      </c>
      <c r="N517" t="str">
        <f>VLOOKUP(H517,Händleradressen!$B$3:$E$6,4,0)</f>
        <v>München</v>
      </c>
      <c r="O517" s="2">
        <f t="shared" si="23"/>
        <v>5833.08</v>
      </c>
      <c r="P517" s="2">
        <f t="shared" si="24"/>
        <v>1108.2852</v>
      </c>
      <c r="Q517" s="2">
        <f t="shared" si="25"/>
        <v>6941.3652000000002</v>
      </c>
    </row>
    <row r="518" spans="1:17" x14ac:dyDescent="0.25">
      <c r="A518" s="55">
        <v>123</v>
      </c>
      <c r="B518" t="s">
        <v>17</v>
      </c>
      <c r="C518" t="s">
        <v>9</v>
      </c>
      <c r="D518" t="s">
        <v>6</v>
      </c>
      <c r="E518" t="s">
        <v>7</v>
      </c>
      <c r="F518" s="1">
        <v>7</v>
      </c>
      <c r="G518" s="2">
        <v>52.04</v>
      </c>
      <c r="H518" t="s">
        <v>14</v>
      </c>
      <c r="I518" s="3" t="s">
        <v>11</v>
      </c>
      <c r="J518" s="3" t="s">
        <v>11</v>
      </c>
      <c r="K518" s="3">
        <v>0.21</v>
      </c>
      <c r="L518">
        <v>3</v>
      </c>
      <c r="M518" s="4" t="str">
        <f>VLOOKUP(K518,Güteklasse!$B$4:$C$8,2)</f>
        <v>A</v>
      </c>
      <c r="N518" t="str">
        <f>VLOOKUP(H518,Händleradressen!$B$3:$E$6,4,0)</f>
        <v>München</v>
      </c>
      <c r="O518" s="2">
        <f t="shared" ref="O518:O581" si="26">F518*G518</f>
        <v>364.28</v>
      </c>
      <c r="P518" s="2">
        <f t="shared" si="24"/>
        <v>69.213200000000001</v>
      </c>
      <c r="Q518" s="2">
        <f t="shared" si="25"/>
        <v>433.4932</v>
      </c>
    </row>
    <row r="519" spans="1:17" x14ac:dyDescent="0.25">
      <c r="A519" s="55">
        <v>407</v>
      </c>
      <c r="B519" t="s">
        <v>18</v>
      </c>
      <c r="C519" t="s">
        <v>9</v>
      </c>
      <c r="D519" t="s">
        <v>19</v>
      </c>
      <c r="E519" t="s">
        <v>3</v>
      </c>
      <c r="F519" s="1">
        <v>579</v>
      </c>
      <c r="G519" s="2">
        <v>0.63</v>
      </c>
      <c r="H519" t="s">
        <v>14</v>
      </c>
      <c r="I519" s="3" t="s">
        <v>11</v>
      </c>
      <c r="J519" s="3"/>
      <c r="K519" s="3">
        <v>0.67</v>
      </c>
      <c r="L519">
        <v>2</v>
      </c>
      <c r="M519" s="4" t="str">
        <f>VLOOKUP(K519,Güteklasse!$B$4:$C$8,2)</f>
        <v>D</v>
      </c>
      <c r="N519" t="str">
        <f>VLOOKUP(H519,Händleradressen!$B$3:$E$6,4,0)</f>
        <v>München</v>
      </c>
      <c r="O519" s="2">
        <f t="shared" si="26"/>
        <v>364.77</v>
      </c>
      <c r="P519" s="2">
        <f t="shared" ref="P519:P582" si="27">O519*$O$1</f>
        <v>69.306299999999993</v>
      </c>
      <c r="Q519" s="2">
        <f t="shared" ref="Q519:Q582" si="28">O519+P519</f>
        <v>434.07629999999995</v>
      </c>
    </row>
    <row r="520" spans="1:17" x14ac:dyDescent="0.25">
      <c r="A520" s="55">
        <v>515</v>
      </c>
      <c r="B520" t="s">
        <v>0</v>
      </c>
      <c r="C520" t="s">
        <v>9</v>
      </c>
      <c r="D520" t="s">
        <v>6</v>
      </c>
      <c r="E520" t="s">
        <v>7</v>
      </c>
      <c r="F520" s="1">
        <v>5674</v>
      </c>
      <c r="G520" s="2">
        <v>52.67</v>
      </c>
      <c r="H520" t="s">
        <v>8</v>
      </c>
      <c r="I520" s="3" t="s">
        <v>11</v>
      </c>
      <c r="J520" s="3" t="s">
        <v>11</v>
      </c>
      <c r="K520" s="3">
        <v>0.88</v>
      </c>
      <c r="L520">
        <v>4</v>
      </c>
      <c r="M520" s="4" t="str">
        <f>VLOOKUP(K520,Güteklasse!$B$4:$C$8,2)</f>
        <v>D</v>
      </c>
      <c r="N520" t="str">
        <f>VLOOKUP(H520,Händleradressen!$B$3:$E$6,4,0)</f>
        <v>Düsseldorf</v>
      </c>
      <c r="O520" s="2">
        <f t="shared" si="26"/>
        <v>298849.58</v>
      </c>
      <c r="P520" s="2">
        <f t="shared" si="27"/>
        <v>56781.4202</v>
      </c>
      <c r="Q520" s="2">
        <f t="shared" si="28"/>
        <v>355631.00020000001</v>
      </c>
    </row>
    <row r="521" spans="1:17" x14ac:dyDescent="0.25">
      <c r="A521" s="55">
        <v>516</v>
      </c>
      <c r="B521" t="s">
        <v>18</v>
      </c>
      <c r="C521" t="s">
        <v>9</v>
      </c>
      <c r="D521" t="s">
        <v>10</v>
      </c>
      <c r="E521" t="s">
        <v>7</v>
      </c>
      <c r="F521" s="1">
        <v>16</v>
      </c>
      <c r="G521" s="2">
        <v>45.74</v>
      </c>
      <c r="H521" t="s">
        <v>4</v>
      </c>
      <c r="I521" s="3" t="s">
        <v>11</v>
      </c>
      <c r="J521" s="3"/>
      <c r="K521" s="3">
        <v>0.88</v>
      </c>
      <c r="L521">
        <v>2</v>
      </c>
      <c r="M521" s="4" t="str">
        <f>VLOOKUP(K521,Güteklasse!$B$4:$C$8,2)</f>
        <v>D</v>
      </c>
      <c r="N521" t="str">
        <f>VLOOKUP(H521,Händleradressen!$B$3:$E$6,4,0)</f>
        <v>Köln</v>
      </c>
      <c r="O521" s="2">
        <f t="shared" si="26"/>
        <v>731.84</v>
      </c>
      <c r="P521" s="2">
        <f t="shared" si="27"/>
        <v>139.0496</v>
      </c>
      <c r="Q521" s="2">
        <f t="shared" si="28"/>
        <v>870.88959999999997</v>
      </c>
    </row>
    <row r="522" spans="1:17" x14ac:dyDescent="0.25">
      <c r="A522" s="55">
        <v>517</v>
      </c>
      <c r="B522" t="s">
        <v>18</v>
      </c>
      <c r="C522" t="s">
        <v>5</v>
      </c>
      <c r="D522" t="s">
        <v>16</v>
      </c>
      <c r="E522" t="s">
        <v>7</v>
      </c>
      <c r="F522" s="1">
        <v>30</v>
      </c>
      <c r="G522" s="2">
        <v>50.97</v>
      </c>
      <c r="H522" t="s">
        <v>8</v>
      </c>
      <c r="I522" s="3"/>
      <c r="J522" s="3"/>
      <c r="K522" s="3">
        <v>0.88</v>
      </c>
      <c r="L522">
        <v>1</v>
      </c>
      <c r="M522" s="4" t="str">
        <f>VLOOKUP(K522,Güteklasse!$B$4:$C$8,2)</f>
        <v>D</v>
      </c>
      <c r="N522" t="str">
        <f>VLOOKUP(H522,Händleradressen!$B$3:$E$6,4,0)</f>
        <v>Düsseldorf</v>
      </c>
      <c r="O522" s="2">
        <f t="shared" si="26"/>
        <v>1529.1</v>
      </c>
      <c r="P522" s="2">
        <f t="shared" si="27"/>
        <v>290.529</v>
      </c>
      <c r="Q522" s="2">
        <f t="shared" si="28"/>
        <v>1819.6289999999999</v>
      </c>
    </row>
    <row r="523" spans="1:17" x14ac:dyDescent="0.25">
      <c r="A523" s="55">
        <v>518</v>
      </c>
      <c r="B523" t="s">
        <v>18</v>
      </c>
      <c r="C523" t="s">
        <v>15</v>
      </c>
      <c r="D523" t="s">
        <v>13</v>
      </c>
      <c r="E523" t="s">
        <v>7</v>
      </c>
      <c r="F523" s="1">
        <v>49</v>
      </c>
      <c r="G523" s="2">
        <v>52.69</v>
      </c>
      <c r="H523" t="s">
        <v>4</v>
      </c>
      <c r="I523" s="3" t="s">
        <v>11</v>
      </c>
      <c r="J523" s="3"/>
      <c r="K523" s="3">
        <v>0.88</v>
      </c>
      <c r="L523">
        <v>2</v>
      </c>
      <c r="M523" s="4" t="str">
        <f>VLOOKUP(K523,Güteklasse!$B$4:$C$8,2)</f>
        <v>D</v>
      </c>
      <c r="N523" t="str">
        <f>VLOOKUP(H523,Händleradressen!$B$3:$E$6,4,0)</f>
        <v>Köln</v>
      </c>
      <c r="O523" s="2">
        <f t="shared" si="26"/>
        <v>2581.81</v>
      </c>
      <c r="P523" s="2">
        <f t="shared" si="27"/>
        <v>490.54390000000001</v>
      </c>
      <c r="Q523" s="2">
        <f t="shared" si="28"/>
        <v>3072.3539000000001</v>
      </c>
    </row>
    <row r="524" spans="1:17" x14ac:dyDescent="0.25">
      <c r="A524" s="55">
        <v>514</v>
      </c>
      <c r="B524" t="s">
        <v>0</v>
      </c>
      <c r="C524" t="s">
        <v>5</v>
      </c>
      <c r="D524" t="s">
        <v>6</v>
      </c>
      <c r="E524" t="s">
        <v>3</v>
      </c>
      <c r="F524" s="1">
        <v>1231</v>
      </c>
      <c r="G524" s="2">
        <v>0.3</v>
      </c>
      <c r="H524" t="s">
        <v>8</v>
      </c>
      <c r="I524" s="3" t="s">
        <v>11</v>
      </c>
      <c r="J524" s="3"/>
      <c r="K524" s="3">
        <v>0.88</v>
      </c>
      <c r="L524">
        <v>1</v>
      </c>
      <c r="M524" s="4" t="str">
        <f>VLOOKUP(K524,Güteklasse!$B$4:$C$8,2)</f>
        <v>D</v>
      </c>
      <c r="N524" t="str">
        <f>VLOOKUP(H524,Händleradressen!$B$3:$E$6,4,0)</f>
        <v>Düsseldorf</v>
      </c>
      <c r="O524" s="2">
        <f t="shared" si="26"/>
        <v>369.3</v>
      </c>
      <c r="P524" s="2">
        <f t="shared" si="27"/>
        <v>70.167000000000002</v>
      </c>
      <c r="Q524" s="2">
        <f t="shared" si="28"/>
        <v>439.46699999999998</v>
      </c>
    </row>
    <row r="525" spans="1:17" x14ac:dyDescent="0.25">
      <c r="A525" s="55">
        <v>520</v>
      </c>
      <c r="B525" t="s">
        <v>17</v>
      </c>
      <c r="C525" t="s">
        <v>1</v>
      </c>
      <c r="D525" t="s">
        <v>13</v>
      </c>
      <c r="E525" t="s">
        <v>7</v>
      </c>
      <c r="F525" s="1">
        <v>1000</v>
      </c>
      <c r="G525" s="2">
        <v>47.9</v>
      </c>
      <c r="H525" t="s">
        <v>4</v>
      </c>
      <c r="I525" s="3" t="s">
        <v>11</v>
      </c>
      <c r="J525" s="3" t="s">
        <v>11</v>
      </c>
      <c r="K525" s="3">
        <v>0.88</v>
      </c>
      <c r="L525">
        <v>1</v>
      </c>
      <c r="M525" s="4" t="str">
        <f>VLOOKUP(K525,Güteklasse!$B$4:$C$8,2)</f>
        <v>D</v>
      </c>
      <c r="N525" t="str">
        <f>VLOOKUP(H525,Händleradressen!$B$3:$E$6,4,0)</f>
        <v>Köln</v>
      </c>
      <c r="O525" s="2">
        <f t="shared" si="26"/>
        <v>47900</v>
      </c>
      <c r="P525" s="2">
        <f t="shared" si="27"/>
        <v>9101</v>
      </c>
      <c r="Q525" s="2">
        <f t="shared" si="28"/>
        <v>57001</v>
      </c>
    </row>
    <row r="526" spans="1:17" x14ac:dyDescent="0.25">
      <c r="A526" s="55">
        <v>351</v>
      </c>
      <c r="B526" t="s">
        <v>17</v>
      </c>
      <c r="C526" t="s">
        <v>15</v>
      </c>
      <c r="D526" t="s">
        <v>150</v>
      </c>
      <c r="E526" t="s">
        <v>7</v>
      </c>
      <c r="F526" s="1">
        <v>8</v>
      </c>
      <c r="G526" s="2">
        <v>46.64</v>
      </c>
      <c r="H526" t="s">
        <v>14</v>
      </c>
      <c r="I526" s="3" t="s">
        <v>11</v>
      </c>
      <c r="J526" s="3"/>
      <c r="K526" s="3">
        <v>0.57999999999999996</v>
      </c>
      <c r="L526">
        <v>2</v>
      </c>
      <c r="M526" s="4" t="str">
        <f>VLOOKUP(K526,Güteklasse!$B$4:$C$8,2)</f>
        <v>D</v>
      </c>
      <c r="N526" t="str">
        <f>VLOOKUP(H526,Händleradressen!$B$3:$E$6,4,0)</f>
        <v>München</v>
      </c>
      <c r="O526" s="2">
        <f t="shared" si="26"/>
        <v>373.12</v>
      </c>
      <c r="P526" s="2">
        <f t="shared" si="27"/>
        <v>70.892800000000008</v>
      </c>
      <c r="Q526" s="2">
        <f t="shared" si="28"/>
        <v>444.01280000000003</v>
      </c>
    </row>
    <row r="527" spans="1:17" x14ac:dyDescent="0.25">
      <c r="A527" s="55">
        <v>522</v>
      </c>
      <c r="B527" t="s">
        <v>0</v>
      </c>
      <c r="C527" t="s">
        <v>15</v>
      </c>
      <c r="D527" t="s">
        <v>6</v>
      </c>
      <c r="E527" t="s">
        <v>3</v>
      </c>
      <c r="F527" s="1">
        <v>5132</v>
      </c>
      <c r="G527" s="2">
        <v>0.11</v>
      </c>
      <c r="H527" t="s">
        <v>4</v>
      </c>
      <c r="I527" s="3" t="s">
        <v>11</v>
      </c>
      <c r="J527" s="3"/>
      <c r="K527" s="3">
        <v>0.89</v>
      </c>
      <c r="L527">
        <v>2</v>
      </c>
      <c r="M527" s="4" t="str">
        <f>VLOOKUP(K527,Güteklasse!$B$4:$C$8,2)</f>
        <v>D</v>
      </c>
      <c r="N527" t="str">
        <f>VLOOKUP(H527,Händleradressen!$B$3:$E$6,4,0)</f>
        <v>Köln</v>
      </c>
      <c r="O527" s="2">
        <f t="shared" si="26"/>
        <v>564.52</v>
      </c>
      <c r="P527" s="2">
        <f t="shared" si="27"/>
        <v>107.25879999999999</v>
      </c>
      <c r="Q527" s="2">
        <f t="shared" si="28"/>
        <v>671.77879999999993</v>
      </c>
    </row>
    <row r="528" spans="1:17" x14ac:dyDescent="0.25">
      <c r="A528" s="55">
        <v>549</v>
      </c>
      <c r="B528" t="s">
        <v>18</v>
      </c>
      <c r="C528" t="s">
        <v>5</v>
      </c>
      <c r="D528" t="s">
        <v>13</v>
      </c>
      <c r="E528" t="s">
        <v>3</v>
      </c>
      <c r="F528" s="1">
        <v>492</v>
      </c>
      <c r="G528" s="2">
        <v>0.77</v>
      </c>
      <c r="H528" t="s">
        <v>154</v>
      </c>
      <c r="I528" s="3" t="s">
        <v>11</v>
      </c>
      <c r="J528" s="3"/>
      <c r="K528" s="3">
        <v>0.93</v>
      </c>
      <c r="L528">
        <v>3</v>
      </c>
      <c r="M528" s="4" t="str">
        <f>VLOOKUP(K528,Güteklasse!$B$4:$C$8,2)</f>
        <v>E</v>
      </c>
      <c r="N528" t="e">
        <f>VLOOKUP(H528,Händleradressen!$B$3:$E$6,4,0)</f>
        <v>#N/A</v>
      </c>
      <c r="O528" s="2">
        <f t="shared" si="26"/>
        <v>378.84000000000003</v>
      </c>
      <c r="P528" s="2">
        <f t="shared" si="27"/>
        <v>71.979600000000005</v>
      </c>
      <c r="Q528" s="2">
        <f t="shared" si="28"/>
        <v>450.81960000000004</v>
      </c>
    </row>
    <row r="529" spans="1:17" x14ac:dyDescent="0.25">
      <c r="A529" s="55">
        <v>529</v>
      </c>
      <c r="B529" t="s">
        <v>18</v>
      </c>
      <c r="C529" t="s">
        <v>1</v>
      </c>
      <c r="D529" t="s">
        <v>13</v>
      </c>
      <c r="E529" t="s">
        <v>7</v>
      </c>
      <c r="F529" s="1">
        <v>8</v>
      </c>
      <c r="G529" s="2">
        <v>47.46</v>
      </c>
      <c r="H529" t="s">
        <v>4</v>
      </c>
      <c r="I529" s="3" t="s">
        <v>11</v>
      </c>
      <c r="J529" s="3" t="s">
        <v>11</v>
      </c>
      <c r="K529" s="3">
        <v>0.9</v>
      </c>
      <c r="L529">
        <v>2</v>
      </c>
      <c r="M529" s="4" t="str">
        <f>VLOOKUP(K529,Güteklasse!$B$4:$C$8,2)</f>
        <v>D</v>
      </c>
      <c r="N529" t="str">
        <f>VLOOKUP(H529,Händleradressen!$B$3:$E$6,4,0)</f>
        <v>Köln</v>
      </c>
      <c r="O529" s="2">
        <f t="shared" si="26"/>
        <v>379.68</v>
      </c>
      <c r="P529" s="2">
        <f t="shared" si="27"/>
        <v>72.139200000000002</v>
      </c>
      <c r="Q529" s="2">
        <f t="shared" si="28"/>
        <v>451.81920000000002</v>
      </c>
    </row>
    <row r="530" spans="1:17" x14ac:dyDescent="0.25">
      <c r="A530" s="55">
        <v>525</v>
      </c>
      <c r="B530" t="s">
        <v>18</v>
      </c>
      <c r="C530" t="s">
        <v>9</v>
      </c>
      <c r="D530" t="s">
        <v>16</v>
      </c>
      <c r="E530" t="s">
        <v>7</v>
      </c>
      <c r="F530" s="1">
        <v>29</v>
      </c>
      <c r="G530" s="2">
        <v>52.29</v>
      </c>
      <c r="H530" t="s">
        <v>12</v>
      </c>
      <c r="I530" s="3" t="s">
        <v>11</v>
      </c>
      <c r="J530" s="3"/>
      <c r="K530" s="3">
        <v>0.89</v>
      </c>
      <c r="L530">
        <v>2</v>
      </c>
      <c r="M530" s="4" t="str">
        <f>VLOOKUP(K530,Güteklasse!$B$4:$C$8,2)</f>
        <v>D</v>
      </c>
      <c r="N530" t="str">
        <f>VLOOKUP(H530,Händleradressen!$B$3:$E$6,4,0)</f>
        <v>Hamburg</v>
      </c>
      <c r="O530" s="2">
        <f t="shared" si="26"/>
        <v>1516.41</v>
      </c>
      <c r="P530" s="2">
        <f t="shared" si="27"/>
        <v>288.11790000000002</v>
      </c>
      <c r="Q530" s="2">
        <f t="shared" si="28"/>
        <v>1804.5279</v>
      </c>
    </row>
    <row r="531" spans="1:17" x14ac:dyDescent="0.25">
      <c r="A531" s="55">
        <v>526</v>
      </c>
      <c r="B531" t="s">
        <v>17</v>
      </c>
      <c r="C531" t="s">
        <v>15</v>
      </c>
      <c r="D531" t="s">
        <v>2</v>
      </c>
      <c r="E531" t="s">
        <v>7</v>
      </c>
      <c r="F531" s="1">
        <v>16</v>
      </c>
      <c r="G531" s="2">
        <v>52.71</v>
      </c>
      <c r="H531" t="s">
        <v>8</v>
      </c>
      <c r="I531" s="3" t="s">
        <v>11</v>
      </c>
      <c r="J531" s="3" t="s">
        <v>11</v>
      </c>
      <c r="K531" s="3">
        <v>0.89</v>
      </c>
      <c r="L531">
        <v>4</v>
      </c>
      <c r="M531" s="4" t="str">
        <f>VLOOKUP(K531,Güteklasse!$B$4:$C$8,2)</f>
        <v>D</v>
      </c>
      <c r="N531" t="str">
        <f>VLOOKUP(H531,Händleradressen!$B$3:$E$6,4,0)</f>
        <v>Düsseldorf</v>
      </c>
      <c r="O531" s="2">
        <f t="shared" si="26"/>
        <v>843.36</v>
      </c>
      <c r="P531" s="2">
        <f t="shared" si="27"/>
        <v>160.23840000000001</v>
      </c>
      <c r="Q531" s="2">
        <f t="shared" si="28"/>
        <v>1003.5984000000001</v>
      </c>
    </row>
    <row r="532" spans="1:17" x14ac:dyDescent="0.25">
      <c r="A532" s="55">
        <v>527</v>
      </c>
      <c r="B532" t="s">
        <v>17</v>
      </c>
      <c r="C532" t="s">
        <v>1</v>
      </c>
      <c r="D532" t="s">
        <v>10</v>
      </c>
      <c r="E532" t="s">
        <v>7</v>
      </c>
      <c r="F532" s="1">
        <v>8714</v>
      </c>
      <c r="G532" s="2">
        <v>45.56</v>
      </c>
      <c r="H532" t="s">
        <v>8</v>
      </c>
      <c r="I532" s="3"/>
      <c r="J532" s="3"/>
      <c r="K532" s="3">
        <v>0.89</v>
      </c>
      <c r="L532">
        <v>5</v>
      </c>
      <c r="M532" s="4" t="str">
        <f>VLOOKUP(K532,Güteklasse!$B$4:$C$8,2)</f>
        <v>D</v>
      </c>
      <c r="N532" t="str">
        <f>VLOOKUP(H532,Händleradressen!$B$3:$E$6,4,0)</f>
        <v>Düsseldorf</v>
      </c>
      <c r="O532" s="2">
        <f t="shared" si="26"/>
        <v>397009.84</v>
      </c>
      <c r="P532" s="2">
        <f t="shared" si="27"/>
        <v>75431.869600000005</v>
      </c>
      <c r="Q532" s="2">
        <f t="shared" si="28"/>
        <v>472441.70960000006</v>
      </c>
    </row>
    <row r="533" spans="1:17" x14ac:dyDescent="0.25">
      <c r="A533" s="55">
        <v>528</v>
      </c>
      <c r="B533" t="s">
        <v>0</v>
      </c>
      <c r="C533" t="s">
        <v>5</v>
      </c>
      <c r="D533" t="s">
        <v>6</v>
      </c>
      <c r="E533" t="s">
        <v>3</v>
      </c>
      <c r="F533" s="1">
        <v>8465</v>
      </c>
      <c r="G533" s="2">
        <v>0.46</v>
      </c>
      <c r="H533" t="s">
        <v>152</v>
      </c>
      <c r="I533" s="3" t="s">
        <v>11</v>
      </c>
      <c r="J533" s="3"/>
      <c r="K533" s="3">
        <v>0.9</v>
      </c>
      <c r="L533">
        <v>4</v>
      </c>
      <c r="M533" s="4" t="str">
        <f>VLOOKUP(K533,Güteklasse!$B$4:$C$8,2)</f>
        <v>D</v>
      </c>
      <c r="N533" t="e">
        <f>VLOOKUP(H533,Händleradressen!$B$3:$E$6,4,0)</f>
        <v>#N/A</v>
      </c>
      <c r="O533" s="2">
        <f t="shared" si="26"/>
        <v>3893.9</v>
      </c>
      <c r="P533" s="2">
        <f t="shared" si="27"/>
        <v>739.84100000000001</v>
      </c>
      <c r="Q533" s="2">
        <f t="shared" si="28"/>
        <v>4633.741</v>
      </c>
    </row>
    <row r="534" spans="1:17" x14ac:dyDescent="0.25">
      <c r="A534" s="55">
        <v>577</v>
      </c>
      <c r="B534" t="s">
        <v>17</v>
      </c>
      <c r="C534" t="s">
        <v>9</v>
      </c>
      <c r="D534" t="s">
        <v>10</v>
      </c>
      <c r="E534" t="s">
        <v>3</v>
      </c>
      <c r="F534" s="1">
        <v>632</v>
      </c>
      <c r="G534" s="2">
        <v>0.63</v>
      </c>
      <c r="H534" t="s">
        <v>14</v>
      </c>
      <c r="I534" s="3" t="s">
        <v>11</v>
      </c>
      <c r="J534" s="3"/>
      <c r="K534" s="3">
        <v>0.96</v>
      </c>
      <c r="L534">
        <v>4</v>
      </c>
      <c r="M534" s="4" t="str">
        <f>VLOOKUP(K534,Güteklasse!$B$4:$C$8,2)</f>
        <v>E</v>
      </c>
      <c r="N534" t="str">
        <f>VLOOKUP(H534,Händleradressen!$B$3:$E$6,4,0)</f>
        <v>München</v>
      </c>
      <c r="O534" s="2">
        <f t="shared" si="26"/>
        <v>398.16</v>
      </c>
      <c r="P534" s="2">
        <f t="shared" si="27"/>
        <v>75.650400000000005</v>
      </c>
      <c r="Q534" s="2">
        <f t="shared" si="28"/>
        <v>473.81040000000002</v>
      </c>
    </row>
    <row r="535" spans="1:17" x14ac:dyDescent="0.25">
      <c r="A535" s="55">
        <v>530</v>
      </c>
      <c r="B535" t="s">
        <v>17</v>
      </c>
      <c r="C535" t="s">
        <v>9</v>
      </c>
      <c r="D535" t="s">
        <v>10</v>
      </c>
      <c r="E535" t="s">
        <v>3</v>
      </c>
      <c r="F535" s="1">
        <v>695</v>
      </c>
      <c r="G535" s="2">
        <v>0.98</v>
      </c>
      <c r="H535" t="s">
        <v>12</v>
      </c>
      <c r="I535" s="3" t="s">
        <v>11</v>
      </c>
      <c r="J535" s="3"/>
      <c r="K535" s="3">
        <v>0.9</v>
      </c>
      <c r="L535">
        <v>2</v>
      </c>
      <c r="M535" s="4" t="str">
        <f>VLOOKUP(K535,Güteklasse!$B$4:$C$8,2)</f>
        <v>D</v>
      </c>
      <c r="N535" t="str">
        <f>VLOOKUP(H535,Händleradressen!$B$3:$E$6,4,0)</f>
        <v>Hamburg</v>
      </c>
      <c r="O535" s="2">
        <f t="shared" si="26"/>
        <v>681.1</v>
      </c>
      <c r="P535" s="2">
        <f t="shared" si="27"/>
        <v>129.40899999999999</v>
      </c>
      <c r="Q535" s="2">
        <f t="shared" si="28"/>
        <v>810.50900000000001</v>
      </c>
    </row>
    <row r="536" spans="1:17" x14ac:dyDescent="0.25">
      <c r="A536" s="55">
        <v>531</v>
      </c>
      <c r="B536" t="s">
        <v>17</v>
      </c>
      <c r="C536" t="s">
        <v>9</v>
      </c>
      <c r="D536" t="s">
        <v>6</v>
      </c>
      <c r="E536" t="s">
        <v>7</v>
      </c>
      <c r="F536" s="1">
        <v>20</v>
      </c>
      <c r="G536" s="2">
        <v>53.12</v>
      </c>
      <c r="H536" t="s">
        <v>8</v>
      </c>
      <c r="I536" s="3" t="s">
        <v>11</v>
      </c>
      <c r="J536" s="3"/>
      <c r="K536" s="3">
        <v>0.9</v>
      </c>
      <c r="L536">
        <v>5</v>
      </c>
      <c r="M536" s="4" t="str">
        <f>VLOOKUP(K536,Güteklasse!$B$4:$C$8,2)</f>
        <v>D</v>
      </c>
      <c r="N536" t="str">
        <f>VLOOKUP(H536,Händleradressen!$B$3:$E$6,4,0)</f>
        <v>Düsseldorf</v>
      </c>
      <c r="O536" s="2">
        <f t="shared" si="26"/>
        <v>1062.3999999999999</v>
      </c>
      <c r="P536" s="2">
        <f t="shared" si="27"/>
        <v>201.85599999999997</v>
      </c>
      <c r="Q536" s="2">
        <f t="shared" si="28"/>
        <v>1264.2559999999999</v>
      </c>
    </row>
    <row r="537" spans="1:17" x14ac:dyDescent="0.25">
      <c r="A537" s="55">
        <v>532</v>
      </c>
      <c r="B537" t="s">
        <v>0</v>
      </c>
      <c r="C537" t="s">
        <v>5</v>
      </c>
      <c r="D537" t="s">
        <v>2</v>
      </c>
      <c r="E537" t="s">
        <v>3</v>
      </c>
      <c r="F537" s="1">
        <v>4468</v>
      </c>
      <c r="G537" s="2">
        <v>0.4</v>
      </c>
      <c r="H537" t="s">
        <v>4</v>
      </c>
      <c r="I537" s="3" t="s">
        <v>11</v>
      </c>
      <c r="J537" s="3"/>
      <c r="K537" s="3">
        <v>0.91</v>
      </c>
      <c r="L537">
        <v>2</v>
      </c>
      <c r="M537" s="4" t="str">
        <f>VLOOKUP(K537,Güteklasse!$B$4:$C$8,2)</f>
        <v>E</v>
      </c>
      <c r="N537" t="str">
        <f>VLOOKUP(H537,Händleradressen!$B$3:$E$6,4,0)</f>
        <v>Köln</v>
      </c>
      <c r="O537" s="2">
        <f t="shared" si="26"/>
        <v>1787.2</v>
      </c>
      <c r="P537" s="2">
        <f t="shared" si="27"/>
        <v>339.56800000000004</v>
      </c>
      <c r="Q537" s="2">
        <f t="shared" si="28"/>
        <v>2126.768</v>
      </c>
    </row>
    <row r="538" spans="1:17" x14ac:dyDescent="0.25">
      <c r="A538" s="55">
        <v>533</v>
      </c>
      <c r="B538" t="s">
        <v>0</v>
      </c>
      <c r="C538" t="s">
        <v>9</v>
      </c>
      <c r="D538" t="s">
        <v>16</v>
      </c>
      <c r="E538" t="s">
        <v>7</v>
      </c>
      <c r="F538" s="1">
        <v>459</v>
      </c>
      <c r="G538" s="2">
        <v>46.3</v>
      </c>
      <c r="H538" t="s">
        <v>12</v>
      </c>
      <c r="I538" s="3" t="s">
        <v>11</v>
      </c>
      <c r="J538" s="3"/>
      <c r="K538" s="3">
        <v>0.91</v>
      </c>
      <c r="L538">
        <v>1</v>
      </c>
      <c r="M538" s="4" t="str">
        <f>VLOOKUP(K538,Güteklasse!$B$4:$C$8,2)</f>
        <v>E</v>
      </c>
      <c r="N538" t="str">
        <f>VLOOKUP(H538,Händleradressen!$B$3:$E$6,4,0)</f>
        <v>Hamburg</v>
      </c>
      <c r="O538" s="2">
        <f t="shared" si="26"/>
        <v>21251.699999999997</v>
      </c>
      <c r="P538" s="2">
        <f t="shared" si="27"/>
        <v>4037.8229999999994</v>
      </c>
      <c r="Q538" s="2">
        <f t="shared" si="28"/>
        <v>25289.522999999997</v>
      </c>
    </row>
    <row r="539" spans="1:17" x14ac:dyDescent="0.25">
      <c r="A539" s="55">
        <v>534</v>
      </c>
      <c r="B539" t="s">
        <v>0</v>
      </c>
      <c r="C539" t="s">
        <v>5</v>
      </c>
      <c r="D539" t="s">
        <v>6</v>
      </c>
      <c r="E539" t="s">
        <v>7</v>
      </c>
      <c r="F539" s="1">
        <v>543</v>
      </c>
      <c r="G539" s="2">
        <v>48.45</v>
      </c>
      <c r="H539" t="s">
        <v>4</v>
      </c>
      <c r="I539" s="3" t="s">
        <v>11</v>
      </c>
      <c r="J539" s="3" t="s">
        <v>11</v>
      </c>
      <c r="K539" s="3">
        <v>0.91</v>
      </c>
      <c r="L539">
        <v>5</v>
      </c>
      <c r="M539" s="4" t="str">
        <f>VLOOKUP(K539,Güteklasse!$B$4:$C$8,2)</f>
        <v>E</v>
      </c>
      <c r="N539" t="str">
        <f>VLOOKUP(H539,Händleradressen!$B$3:$E$6,4,0)</f>
        <v>Köln</v>
      </c>
      <c r="O539" s="2">
        <f t="shared" si="26"/>
        <v>26308.350000000002</v>
      </c>
      <c r="P539" s="2">
        <f t="shared" si="27"/>
        <v>4998.5865000000003</v>
      </c>
      <c r="Q539" s="2">
        <f t="shared" si="28"/>
        <v>31306.936500000003</v>
      </c>
    </row>
    <row r="540" spans="1:17" x14ac:dyDescent="0.25">
      <c r="A540" s="55">
        <v>535</v>
      </c>
      <c r="B540" t="s">
        <v>18</v>
      </c>
      <c r="C540" t="s">
        <v>1</v>
      </c>
      <c r="D540" t="s">
        <v>13</v>
      </c>
      <c r="E540" t="s">
        <v>3</v>
      </c>
      <c r="F540" s="1">
        <v>891</v>
      </c>
      <c r="G540" s="2">
        <v>0.82</v>
      </c>
      <c r="H540" t="s">
        <v>4</v>
      </c>
      <c r="I540" s="3" t="s">
        <v>11</v>
      </c>
      <c r="J540" s="3"/>
      <c r="K540" s="3">
        <v>0.91</v>
      </c>
      <c r="L540">
        <v>1</v>
      </c>
      <c r="M540" s="4" t="str">
        <f>VLOOKUP(K540,Güteklasse!$B$4:$C$8,2)</f>
        <v>E</v>
      </c>
      <c r="N540" t="str">
        <f>VLOOKUP(H540,Händleradressen!$B$3:$E$6,4,0)</f>
        <v>Köln</v>
      </c>
      <c r="O540" s="2">
        <f t="shared" si="26"/>
        <v>730.62</v>
      </c>
      <c r="P540" s="2">
        <f t="shared" si="27"/>
        <v>138.81780000000001</v>
      </c>
      <c r="Q540" s="2">
        <f t="shared" si="28"/>
        <v>869.43780000000004</v>
      </c>
    </row>
    <row r="541" spans="1:17" x14ac:dyDescent="0.25">
      <c r="A541" s="55">
        <v>536</v>
      </c>
      <c r="B541" t="s">
        <v>18</v>
      </c>
      <c r="C541" t="s">
        <v>15</v>
      </c>
      <c r="D541" t="s">
        <v>19</v>
      </c>
      <c r="E541" t="s">
        <v>7</v>
      </c>
      <c r="F541" s="1">
        <v>23</v>
      </c>
      <c r="G541" s="2">
        <v>48.49</v>
      </c>
      <c r="H541" t="s">
        <v>14</v>
      </c>
      <c r="I541" s="3" t="s">
        <v>11</v>
      </c>
      <c r="J541" s="3" t="s">
        <v>11</v>
      </c>
      <c r="K541" s="3">
        <v>0.91</v>
      </c>
      <c r="L541">
        <v>3</v>
      </c>
      <c r="M541" s="4" t="str">
        <f>VLOOKUP(K541,Güteklasse!$B$4:$C$8,2)</f>
        <v>E</v>
      </c>
      <c r="N541" t="str">
        <f>VLOOKUP(H541,Händleradressen!$B$3:$E$6,4,0)</f>
        <v>München</v>
      </c>
      <c r="O541" s="2">
        <f t="shared" si="26"/>
        <v>1115.27</v>
      </c>
      <c r="P541" s="2">
        <f t="shared" si="27"/>
        <v>211.90129999999999</v>
      </c>
      <c r="Q541" s="2">
        <f t="shared" si="28"/>
        <v>1327.1713</v>
      </c>
    </row>
    <row r="542" spans="1:17" x14ac:dyDescent="0.25">
      <c r="A542" s="55">
        <v>561</v>
      </c>
      <c r="B542" t="s">
        <v>17</v>
      </c>
      <c r="C542" t="s">
        <v>5</v>
      </c>
      <c r="D542" t="s">
        <v>6</v>
      </c>
      <c r="E542" t="s">
        <v>7</v>
      </c>
      <c r="F542" s="1">
        <v>8</v>
      </c>
      <c r="G542" s="2">
        <v>50.3</v>
      </c>
      <c r="H542" t="s">
        <v>8</v>
      </c>
      <c r="I542" s="3" t="s">
        <v>11</v>
      </c>
      <c r="J542" s="3" t="s">
        <v>11</v>
      </c>
      <c r="K542" s="3">
        <v>0.94</v>
      </c>
      <c r="L542">
        <v>2</v>
      </c>
      <c r="M542" s="4" t="str">
        <f>VLOOKUP(K542,Güteklasse!$B$4:$C$8,2)</f>
        <v>E</v>
      </c>
      <c r="N542" t="str">
        <f>VLOOKUP(H542,Händleradressen!$B$3:$E$6,4,0)</f>
        <v>Düsseldorf</v>
      </c>
      <c r="O542" s="2">
        <f t="shared" si="26"/>
        <v>402.4</v>
      </c>
      <c r="P542" s="2">
        <f t="shared" si="27"/>
        <v>76.456000000000003</v>
      </c>
      <c r="Q542" s="2">
        <f t="shared" si="28"/>
        <v>478.85599999999999</v>
      </c>
    </row>
    <row r="543" spans="1:17" x14ac:dyDescent="0.25">
      <c r="A543" s="55">
        <v>208</v>
      </c>
      <c r="B543" t="s">
        <v>17</v>
      </c>
      <c r="C543" t="s">
        <v>5</v>
      </c>
      <c r="D543" t="s">
        <v>2</v>
      </c>
      <c r="E543" t="s">
        <v>7</v>
      </c>
      <c r="F543" s="1">
        <v>8</v>
      </c>
      <c r="G543" s="2">
        <v>51.47</v>
      </c>
      <c r="H543" t="s">
        <v>8</v>
      </c>
      <c r="I543" s="3" t="s">
        <v>11</v>
      </c>
      <c r="J543" s="3" t="s">
        <v>11</v>
      </c>
      <c r="K543" s="3">
        <v>0.35</v>
      </c>
      <c r="L543">
        <v>2</v>
      </c>
      <c r="M543" s="4" t="str">
        <f>VLOOKUP(K543,Güteklasse!$B$4:$C$8,2)</f>
        <v>B</v>
      </c>
      <c r="N543" t="str">
        <f>VLOOKUP(H543,Händleradressen!$B$3:$E$6,4,0)</f>
        <v>Düsseldorf</v>
      </c>
      <c r="O543" s="2">
        <f t="shared" si="26"/>
        <v>411.76</v>
      </c>
      <c r="P543" s="2">
        <f t="shared" si="27"/>
        <v>78.234399999999994</v>
      </c>
      <c r="Q543" s="2">
        <f t="shared" si="28"/>
        <v>489.99439999999998</v>
      </c>
    </row>
    <row r="544" spans="1:17" x14ac:dyDescent="0.25">
      <c r="A544" s="55">
        <v>539</v>
      </c>
      <c r="B544" t="s">
        <v>0</v>
      </c>
      <c r="C544" t="s">
        <v>1</v>
      </c>
      <c r="D544" t="s">
        <v>16</v>
      </c>
      <c r="E544" t="s">
        <v>7</v>
      </c>
      <c r="F544" s="1">
        <v>778</v>
      </c>
      <c r="G544" s="2">
        <v>49.74</v>
      </c>
      <c r="H544" t="s">
        <v>8</v>
      </c>
      <c r="I544" s="3" t="s">
        <v>11</v>
      </c>
      <c r="J544" s="3"/>
      <c r="K544" s="3">
        <v>0.92</v>
      </c>
      <c r="L544">
        <v>3</v>
      </c>
      <c r="M544" s="4" t="str">
        <f>VLOOKUP(K544,Güteklasse!$B$4:$C$8,2)</f>
        <v>E</v>
      </c>
      <c r="N544" t="str">
        <f>VLOOKUP(H544,Händleradressen!$B$3:$E$6,4,0)</f>
        <v>Düsseldorf</v>
      </c>
      <c r="O544" s="2">
        <f t="shared" si="26"/>
        <v>38697.72</v>
      </c>
      <c r="P544" s="2">
        <f t="shared" si="27"/>
        <v>7352.5668000000005</v>
      </c>
      <c r="Q544" s="2">
        <f t="shared" si="28"/>
        <v>46050.286800000002</v>
      </c>
    </row>
    <row r="545" spans="1:17" x14ac:dyDescent="0.25">
      <c r="A545" s="55">
        <v>198</v>
      </c>
      <c r="B545" t="s">
        <v>18</v>
      </c>
      <c r="C545" t="s">
        <v>15</v>
      </c>
      <c r="D545" t="s">
        <v>2</v>
      </c>
      <c r="E545" t="s">
        <v>7</v>
      </c>
      <c r="F545" s="1">
        <v>9</v>
      </c>
      <c r="G545" s="2">
        <v>46.09</v>
      </c>
      <c r="H545" t="s">
        <v>8</v>
      </c>
      <c r="I545" s="3" t="s">
        <v>11</v>
      </c>
      <c r="J545" s="3" t="s">
        <v>11</v>
      </c>
      <c r="K545" s="3">
        <v>0.34</v>
      </c>
      <c r="L545">
        <v>4</v>
      </c>
      <c r="M545" s="4" t="str">
        <f>VLOOKUP(K545,Güteklasse!$B$4:$C$8,2)</f>
        <v>B</v>
      </c>
      <c r="N545" t="str">
        <f>VLOOKUP(H545,Händleradressen!$B$3:$E$6,4,0)</f>
        <v>Düsseldorf</v>
      </c>
      <c r="O545" s="2">
        <f t="shared" si="26"/>
        <v>414.81000000000006</v>
      </c>
      <c r="P545" s="2">
        <f t="shared" si="27"/>
        <v>78.813900000000018</v>
      </c>
      <c r="Q545" s="2">
        <f t="shared" si="28"/>
        <v>493.62390000000005</v>
      </c>
    </row>
    <row r="546" spans="1:17" x14ac:dyDescent="0.25">
      <c r="A546" s="55">
        <v>393</v>
      </c>
      <c r="B546" t="s">
        <v>18</v>
      </c>
      <c r="C546" t="s">
        <v>15</v>
      </c>
      <c r="D546" t="s">
        <v>2</v>
      </c>
      <c r="E546" t="s">
        <v>7</v>
      </c>
      <c r="F546" s="1">
        <v>9</v>
      </c>
      <c r="G546" s="2">
        <v>47.37</v>
      </c>
      <c r="H546" t="s">
        <v>12</v>
      </c>
      <c r="I546" s="3" t="s">
        <v>11</v>
      </c>
      <c r="J546" s="3" t="s">
        <v>11</v>
      </c>
      <c r="K546" s="3">
        <v>0.65</v>
      </c>
      <c r="L546">
        <v>3</v>
      </c>
      <c r="M546" s="4" t="str">
        <f>VLOOKUP(K546,Güteklasse!$B$4:$C$8,2)</f>
        <v>D</v>
      </c>
      <c r="N546" t="str">
        <f>VLOOKUP(H546,Händleradressen!$B$3:$E$6,4,0)</f>
        <v>Hamburg</v>
      </c>
      <c r="O546" s="2">
        <f t="shared" si="26"/>
        <v>426.33</v>
      </c>
      <c r="P546" s="2">
        <f t="shared" si="27"/>
        <v>81.002700000000004</v>
      </c>
      <c r="Q546" s="2">
        <f t="shared" si="28"/>
        <v>507.33269999999999</v>
      </c>
    </row>
    <row r="547" spans="1:17" x14ac:dyDescent="0.25">
      <c r="A547" s="55">
        <v>212</v>
      </c>
      <c r="B547" t="s">
        <v>0</v>
      </c>
      <c r="C547" t="s">
        <v>9</v>
      </c>
      <c r="D547" t="s">
        <v>2</v>
      </c>
      <c r="E547" t="s">
        <v>3</v>
      </c>
      <c r="F547" s="1">
        <v>1235</v>
      </c>
      <c r="G547" s="2">
        <v>0.35</v>
      </c>
      <c r="H547" t="s">
        <v>12</v>
      </c>
      <c r="I547" s="3" t="s">
        <v>11</v>
      </c>
      <c r="J547" s="3"/>
      <c r="K547" s="3">
        <v>0.36</v>
      </c>
      <c r="L547">
        <v>3</v>
      </c>
      <c r="M547" s="4" t="str">
        <f>VLOOKUP(K547,Güteklasse!$B$4:$C$8,2)</f>
        <v>B</v>
      </c>
      <c r="N547" t="str">
        <f>VLOOKUP(H547,Händleradressen!$B$3:$E$6,4,0)</f>
        <v>Hamburg</v>
      </c>
      <c r="O547" s="2">
        <f t="shared" si="26"/>
        <v>432.25</v>
      </c>
      <c r="P547" s="2">
        <f t="shared" si="27"/>
        <v>82.127499999999998</v>
      </c>
      <c r="Q547" s="2">
        <f t="shared" si="28"/>
        <v>514.37750000000005</v>
      </c>
    </row>
    <row r="548" spans="1:17" x14ac:dyDescent="0.25">
      <c r="A548" s="55">
        <v>453</v>
      </c>
      <c r="B548" t="s">
        <v>0</v>
      </c>
      <c r="C548" t="s">
        <v>5</v>
      </c>
      <c r="D548" t="s">
        <v>13</v>
      </c>
      <c r="E548" t="s">
        <v>3</v>
      </c>
      <c r="F548" s="1">
        <v>521</v>
      </c>
      <c r="G548" s="2">
        <v>0.83</v>
      </c>
      <c r="H548" t="s">
        <v>154</v>
      </c>
      <c r="I548" s="3"/>
      <c r="J548" s="3"/>
      <c r="K548" s="3">
        <v>0.76</v>
      </c>
      <c r="L548">
        <v>3</v>
      </c>
      <c r="M548" s="4" t="str">
        <f>VLOOKUP(K548,Güteklasse!$B$4:$C$8,2)</f>
        <v>D</v>
      </c>
      <c r="N548" t="e">
        <f>VLOOKUP(H548,Händleradressen!$B$3:$E$6,4,0)</f>
        <v>#N/A</v>
      </c>
      <c r="O548" s="2">
        <f t="shared" si="26"/>
        <v>432.43</v>
      </c>
      <c r="P548" s="2">
        <f t="shared" si="27"/>
        <v>82.161699999999996</v>
      </c>
      <c r="Q548" s="2">
        <f t="shared" si="28"/>
        <v>514.59169999999995</v>
      </c>
    </row>
    <row r="549" spans="1:17" x14ac:dyDescent="0.25">
      <c r="A549" s="55">
        <v>435</v>
      </c>
      <c r="B549" t="s">
        <v>0</v>
      </c>
      <c r="C549" t="s">
        <v>9</v>
      </c>
      <c r="D549" t="s">
        <v>2</v>
      </c>
      <c r="E549" t="s">
        <v>3</v>
      </c>
      <c r="F549" s="1">
        <v>753</v>
      </c>
      <c r="G549" s="2">
        <v>0.57999999999999996</v>
      </c>
      <c r="H549" t="s">
        <v>12</v>
      </c>
      <c r="I549" s="3"/>
      <c r="J549" s="3"/>
      <c r="K549" s="3">
        <v>0.73</v>
      </c>
      <c r="L549">
        <v>1</v>
      </c>
      <c r="M549" s="4" t="str">
        <f>VLOOKUP(K549,Güteklasse!$B$4:$C$8,2)</f>
        <v>D</v>
      </c>
      <c r="N549" t="str">
        <f>VLOOKUP(H549,Händleradressen!$B$3:$E$6,4,0)</f>
        <v>Hamburg</v>
      </c>
      <c r="O549" s="2">
        <f t="shared" si="26"/>
        <v>436.73999999999995</v>
      </c>
      <c r="P549" s="2">
        <f t="shared" si="27"/>
        <v>82.980599999999995</v>
      </c>
      <c r="Q549" s="2">
        <f t="shared" si="28"/>
        <v>519.72059999999999</v>
      </c>
    </row>
    <row r="550" spans="1:17" x14ac:dyDescent="0.25">
      <c r="A550" s="55">
        <v>545</v>
      </c>
      <c r="B550" t="s">
        <v>17</v>
      </c>
      <c r="C550" t="s">
        <v>9</v>
      </c>
      <c r="D550" t="s">
        <v>16</v>
      </c>
      <c r="E550" t="s">
        <v>7</v>
      </c>
      <c r="F550" s="1">
        <v>26</v>
      </c>
      <c r="G550" s="2">
        <v>48.3</v>
      </c>
      <c r="H550" t="s">
        <v>4</v>
      </c>
      <c r="I550" s="3" t="s">
        <v>11</v>
      </c>
      <c r="J550" s="3"/>
      <c r="K550" s="3">
        <v>0.92</v>
      </c>
      <c r="L550">
        <v>3</v>
      </c>
      <c r="M550" s="4" t="str">
        <f>VLOOKUP(K550,Güteklasse!$B$4:$C$8,2)</f>
        <v>E</v>
      </c>
      <c r="N550" t="str">
        <f>VLOOKUP(H550,Händleradressen!$B$3:$E$6,4,0)</f>
        <v>Köln</v>
      </c>
      <c r="O550" s="2">
        <f t="shared" si="26"/>
        <v>1255.8</v>
      </c>
      <c r="P550" s="2">
        <f t="shared" si="27"/>
        <v>238.602</v>
      </c>
      <c r="Q550" s="2">
        <f t="shared" si="28"/>
        <v>1494.402</v>
      </c>
    </row>
    <row r="551" spans="1:17" x14ac:dyDescent="0.25">
      <c r="A551" s="55">
        <v>234</v>
      </c>
      <c r="B551" t="s">
        <v>0</v>
      </c>
      <c r="C551" t="s">
        <v>5</v>
      </c>
      <c r="D551" t="s">
        <v>10</v>
      </c>
      <c r="E551" t="s">
        <v>3</v>
      </c>
      <c r="F551" s="1">
        <v>4887</v>
      </c>
      <c r="G551" s="2">
        <v>0.09</v>
      </c>
      <c r="H551" t="s">
        <v>12</v>
      </c>
      <c r="I551" s="3" t="s">
        <v>11</v>
      </c>
      <c r="J551" s="3"/>
      <c r="K551" s="3">
        <v>0.39</v>
      </c>
      <c r="L551">
        <v>4</v>
      </c>
      <c r="M551" s="4" t="str">
        <f>VLOOKUP(K551,Güteklasse!$B$4:$C$8,2)</f>
        <v>B</v>
      </c>
      <c r="N551" t="str">
        <f>VLOOKUP(H551,Händleradressen!$B$3:$E$6,4,0)</f>
        <v>Hamburg</v>
      </c>
      <c r="O551" s="2">
        <f t="shared" si="26"/>
        <v>439.83</v>
      </c>
      <c r="P551" s="2">
        <f t="shared" si="27"/>
        <v>83.567700000000002</v>
      </c>
      <c r="Q551" s="2">
        <f t="shared" si="28"/>
        <v>523.39769999999999</v>
      </c>
    </row>
    <row r="552" spans="1:17" x14ac:dyDescent="0.25">
      <c r="A552" s="55">
        <v>547</v>
      </c>
      <c r="B552" t="s">
        <v>0</v>
      </c>
      <c r="C552" t="s">
        <v>15</v>
      </c>
      <c r="D552" t="s">
        <v>13</v>
      </c>
      <c r="E552" t="s">
        <v>3</v>
      </c>
      <c r="F552" s="1">
        <v>5153</v>
      </c>
      <c r="G552" s="2">
        <v>0.17</v>
      </c>
      <c r="H552" t="s">
        <v>4</v>
      </c>
      <c r="I552" s="3" t="s">
        <v>11</v>
      </c>
      <c r="J552" s="3"/>
      <c r="K552" s="3">
        <v>0.93</v>
      </c>
      <c r="L552">
        <v>2</v>
      </c>
      <c r="M552" s="4" t="str">
        <f>VLOOKUP(K552,Güteklasse!$B$4:$C$8,2)</f>
        <v>E</v>
      </c>
      <c r="N552" t="str">
        <f>VLOOKUP(H552,Händleradressen!$B$3:$E$6,4,0)</f>
        <v>Köln</v>
      </c>
      <c r="O552" s="2">
        <f t="shared" si="26"/>
        <v>876.0100000000001</v>
      </c>
      <c r="P552" s="2">
        <f t="shared" si="27"/>
        <v>166.44190000000003</v>
      </c>
      <c r="Q552" s="2">
        <f t="shared" si="28"/>
        <v>1042.4519</v>
      </c>
    </row>
    <row r="553" spans="1:17" x14ac:dyDescent="0.25">
      <c r="A553" s="55">
        <v>438</v>
      </c>
      <c r="B553" t="s">
        <v>17</v>
      </c>
      <c r="C553" t="s">
        <v>9</v>
      </c>
      <c r="D553" t="s">
        <v>16</v>
      </c>
      <c r="E553" t="s">
        <v>3</v>
      </c>
      <c r="F553" s="1">
        <v>815</v>
      </c>
      <c r="G553" s="2">
        <v>0.54</v>
      </c>
      <c r="H553" t="s">
        <v>4</v>
      </c>
      <c r="I553" s="3" t="s">
        <v>11</v>
      </c>
      <c r="J553" s="3"/>
      <c r="K553" s="3">
        <v>0.73</v>
      </c>
      <c r="L553">
        <v>4</v>
      </c>
      <c r="M553" s="4" t="str">
        <f>VLOOKUP(K553,Güteklasse!$B$4:$C$8,2)</f>
        <v>D</v>
      </c>
      <c r="N553" t="str">
        <f>VLOOKUP(H553,Händleradressen!$B$3:$E$6,4,0)</f>
        <v>Köln</v>
      </c>
      <c r="O553" s="2">
        <f t="shared" si="26"/>
        <v>440.1</v>
      </c>
      <c r="P553" s="2">
        <f t="shared" si="27"/>
        <v>83.619</v>
      </c>
      <c r="Q553" s="2">
        <f t="shared" si="28"/>
        <v>523.71900000000005</v>
      </c>
    </row>
    <row r="554" spans="1:17" x14ac:dyDescent="0.25">
      <c r="A554" s="55">
        <v>90</v>
      </c>
      <c r="B554" t="s">
        <v>18</v>
      </c>
      <c r="C554" t="s">
        <v>9</v>
      </c>
      <c r="D554" t="s">
        <v>2</v>
      </c>
      <c r="E554" t="s">
        <v>3</v>
      </c>
      <c r="F554" s="1">
        <v>555</v>
      </c>
      <c r="G554" s="2">
        <v>0.8</v>
      </c>
      <c r="H554" t="s">
        <v>14</v>
      </c>
      <c r="I554" s="3" t="s">
        <v>11</v>
      </c>
      <c r="J554" s="3"/>
      <c r="K554" s="3">
        <v>0.16</v>
      </c>
      <c r="L554">
        <v>2</v>
      </c>
      <c r="M554" s="4" t="str">
        <f>VLOOKUP(K554,Güteklasse!$B$4:$C$8,2)</f>
        <v>A</v>
      </c>
      <c r="N554" t="str">
        <f>VLOOKUP(H554,Händleradressen!$B$3:$E$6,4,0)</f>
        <v>München</v>
      </c>
      <c r="O554" s="2">
        <f t="shared" si="26"/>
        <v>444</v>
      </c>
      <c r="P554" s="2">
        <f t="shared" si="27"/>
        <v>84.36</v>
      </c>
      <c r="Q554" s="2">
        <f t="shared" si="28"/>
        <v>528.36</v>
      </c>
    </row>
    <row r="555" spans="1:17" x14ac:dyDescent="0.25">
      <c r="A555" s="55">
        <v>550</v>
      </c>
      <c r="B555" t="s">
        <v>18</v>
      </c>
      <c r="C555" t="s">
        <v>9</v>
      </c>
      <c r="D555" t="s">
        <v>13</v>
      </c>
      <c r="E555" t="s">
        <v>7</v>
      </c>
      <c r="F555" s="1">
        <v>11</v>
      </c>
      <c r="G555" s="2">
        <v>52.31</v>
      </c>
      <c r="H555" t="s">
        <v>8</v>
      </c>
      <c r="I555" s="3" t="s">
        <v>11</v>
      </c>
      <c r="J555" s="3" t="s">
        <v>11</v>
      </c>
      <c r="K555" s="3">
        <v>0.93</v>
      </c>
      <c r="L555">
        <v>1</v>
      </c>
      <c r="M555" s="4" t="str">
        <f>VLOOKUP(K555,Güteklasse!$B$4:$C$8,2)</f>
        <v>E</v>
      </c>
      <c r="N555" t="str">
        <f>VLOOKUP(H555,Händleradressen!$B$3:$E$6,4,0)</f>
        <v>Düsseldorf</v>
      </c>
      <c r="O555" s="2">
        <f t="shared" si="26"/>
        <v>575.41000000000008</v>
      </c>
      <c r="P555" s="2">
        <f t="shared" si="27"/>
        <v>109.32790000000001</v>
      </c>
      <c r="Q555" s="2">
        <f t="shared" si="28"/>
        <v>684.73790000000008</v>
      </c>
    </row>
    <row r="556" spans="1:17" x14ac:dyDescent="0.25">
      <c r="A556" s="55">
        <v>551</v>
      </c>
      <c r="B556" t="s">
        <v>18</v>
      </c>
      <c r="C556" t="s">
        <v>9</v>
      </c>
      <c r="D556" t="s">
        <v>19</v>
      </c>
      <c r="E556" t="s">
        <v>7</v>
      </c>
      <c r="F556" s="1">
        <v>19</v>
      </c>
      <c r="G556" s="2">
        <v>45.03</v>
      </c>
      <c r="H556" t="s">
        <v>4</v>
      </c>
      <c r="I556" s="3" t="s">
        <v>11</v>
      </c>
      <c r="J556" s="3"/>
      <c r="K556" s="3">
        <v>0.93</v>
      </c>
      <c r="L556">
        <v>3</v>
      </c>
      <c r="M556" s="4" t="str">
        <f>VLOOKUP(K556,Güteklasse!$B$4:$C$8,2)</f>
        <v>E</v>
      </c>
      <c r="N556" t="str">
        <f>VLOOKUP(H556,Händleradressen!$B$3:$E$6,4,0)</f>
        <v>Köln</v>
      </c>
      <c r="O556" s="2">
        <f t="shared" si="26"/>
        <v>855.57</v>
      </c>
      <c r="P556" s="2">
        <f t="shared" si="27"/>
        <v>162.5583</v>
      </c>
      <c r="Q556" s="2">
        <f t="shared" si="28"/>
        <v>1018.1283000000001</v>
      </c>
    </row>
    <row r="557" spans="1:17" x14ac:dyDescent="0.25">
      <c r="A557" s="55">
        <v>417</v>
      </c>
      <c r="B557" t="s">
        <v>0</v>
      </c>
      <c r="C557" t="s">
        <v>5</v>
      </c>
      <c r="D557" t="s">
        <v>6</v>
      </c>
      <c r="E557" t="s">
        <v>3</v>
      </c>
      <c r="F557" s="1">
        <v>4512</v>
      </c>
      <c r="G557" s="2">
        <v>0.1</v>
      </c>
      <c r="H557" t="s">
        <v>12</v>
      </c>
      <c r="I557" s="3" t="s">
        <v>11</v>
      </c>
      <c r="J557" s="3"/>
      <c r="K557" s="3">
        <v>0.71</v>
      </c>
      <c r="L557">
        <v>4</v>
      </c>
      <c r="M557" s="4" t="str">
        <f>VLOOKUP(K557,Güteklasse!$B$4:$C$8,2)</f>
        <v>D</v>
      </c>
      <c r="N557" t="str">
        <f>VLOOKUP(H557,Händleradressen!$B$3:$E$6,4,0)</f>
        <v>Hamburg</v>
      </c>
      <c r="O557" s="2">
        <f t="shared" si="26"/>
        <v>451.20000000000005</v>
      </c>
      <c r="P557" s="2">
        <f t="shared" si="27"/>
        <v>85.728000000000009</v>
      </c>
      <c r="Q557" s="2">
        <f t="shared" si="28"/>
        <v>536.92800000000011</v>
      </c>
    </row>
    <row r="558" spans="1:17" x14ac:dyDescent="0.25">
      <c r="A558" s="55">
        <v>553</v>
      </c>
      <c r="B558" t="s">
        <v>17</v>
      </c>
      <c r="C558" t="s">
        <v>5</v>
      </c>
      <c r="D558" t="s">
        <v>10</v>
      </c>
      <c r="E558" t="s">
        <v>7</v>
      </c>
      <c r="F558" s="1">
        <v>46</v>
      </c>
      <c r="G558" s="2">
        <v>45.98</v>
      </c>
      <c r="H558" t="s">
        <v>4</v>
      </c>
      <c r="I558" s="3" t="s">
        <v>11</v>
      </c>
      <c r="J558" s="3" t="s">
        <v>11</v>
      </c>
      <c r="K558" s="3">
        <v>0.93</v>
      </c>
      <c r="L558">
        <v>4</v>
      </c>
      <c r="M558" s="4" t="str">
        <f>VLOOKUP(K558,Güteklasse!$B$4:$C$8,2)</f>
        <v>E</v>
      </c>
      <c r="N558" t="str">
        <f>VLOOKUP(H558,Händleradressen!$B$3:$E$6,4,0)</f>
        <v>Köln</v>
      </c>
      <c r="O558" s="2">
        <f t="shared" si="26"/>
        <v>2115.08</v>
      </c>
      <c r="P558" s="2">
        <f t="shared" si="27"/>
        <v>401.86520000000002</v>
      </c>
      <c r="Q558" s="2">
        <f t="shared" si="28"/>
        <v>2516.9452000000001</v>
      </c>
    </row>
    <row r="559" spans="1:17" x14ac:dyDescent="0.25">
      <c r="A559" s="55">
        <v>554</v>
      </c>
      <c r="B559" t="s">
        <v>17</v>
      </c>
      <c r="C559" t="s">
        <v>5</v>
      </c>
      <c r="D559" t="s">
        <v>13</v>
      </c>
      <c r="E559" t="s">
        <v>7</v>
      </c>
      <c r="F559" s="1">
        <v>44</v>
      </c>
      <c r="G559" s="2">
        <v>52.51</v>
      </c>
      <c r="H559" t="s">
        <v>8</v>
      </c>
      <c r="I559" s="3" t="s">
        <v>11</v>
      </c>
      <c r="J559" s="3" t="s">
        <v>11</v>
      </c>
      <c r="K559" s="3">
        <v>0.93</v>
      </c>
      <c r="L559">
        <v>2</v>
      </c>
      <c r="M559" s="4" t="str">
        <f>VLOOKUP(K559,Güteklasse!$B$4:$C$8,2)</f>
        <v>E</v>
      </c>
      <c r="N559" t="str">
        <f>VLOOKUP(H559,Händleradressen!$B$3:$E$6,4,0)</f>
        <v>Düsseldorf</v>
      </c>
      <c r="O559" s="2">
        <f t="shared" si="26"/>
        <v>2310.44</v>
      </c>
      <c r="P559" s="2">
        <f t="shared" si="27"/>
        <v>438.98360000000002</v>
      </c>
      <c r="Q559" s="2">
        <f t="shared" si="28"/>
        <v>2749.4236000000001</v>
      </c>
    </row>
    <row r="560" spans="1:17" x14ac:dyDescent="0.25">
      <c r="A560" s="55">
        <v>555</v>
      </c>
      <c r="B560" t="s">
        <v>0</v>
      </c>
      <c r="C560" t="s">
        <v>5</v>
      </c>
      <c r="D560" t="s">
        <v>6</v>
      </c>
      <c r="E560" t="s">
        <v>7</v>
      </c>
      <c r="F560" s="1">
        <v>645</v>
      </c>
      <c r="G560" s="2">
        <v>52.75</v>
      </c>
      <c r="H560" t="s">
        <v>4</v>
      </c>
      <c r="I560" s="3"/>
      <c r="J560" s="3"/>
      <c r="K560" s="3">
        <v>0.94</v>
      </c>
      <c r="L560">
        <v>1</v>
      </c>
      <c r="M560" s="4" t="str">
        <f>VLOOKUP(K560,Güteklasse!$B$4:$C$8,2)</f>
        <v>E</v>
      </c>
      <c r="N560" t="str">
        <f>VLOOKUP(H560,Händleradressen!$B$3:$E$6,4,0)</f>
        <v>Köln</v>
      </c>
      <c r="O560" s="2">
        <f t="shared" si="26"/>
        <v>34023.75</v>
      </c>
      <c r="P560" s="2">
        <f t="shared" si="27"/>
        <v>6464.5124999999998</v>
      </c>
      <c r="Q560" s="2">
        <f t="shared" si="28"/>
        <v>40488.262499999997</v>
      </c>
    </row>
    <row r="561" spans="1:17" x14ac:dyDescent="0.25">
      <c r="A561" s="55">
        <v>324</v>
      </c>
      <c r="B561" t="s">
        <v>18</v>
      </c>
      <c r="C561" t="s">
        <v>9</v>
      </c>
      <c r="D561" t="s">
        <v>10</v>
      </c>
      <c r="E561" t="s">
        <v>3</v>
      </c>
      <c r="F561" s="1">
        <v>871</v>
      </c>
      <c r="G561" s="2">
        <v>0.52</v>
      </c>
      <c r="H561" t="s">
        <v>14</v>
      </c>
      <c r="I561" s="3" t="s">
        <v>11</v>
      </c>
      <c r="J561" s="3"/>
      <c r="K561" s="3">
        <v>0.54</v>
      </c>
      <c r="L561">
        <v>4</v>
      </c>
      <c r="M561" s="4" t="str">
        <f>VLOOKUP(K561,Güteklasse!$B$4:$C$8,2)</f>
        <v>C</v>
      </c>
      <c r="N561" t="str">
        <f>VLOOKUP(H561,Händleradressen!$B$3:$E$6,4,0)</f>
        <v>München</v>
      </c>
      <c r="O561" s="2">
        <f t="shared" si="26"/>
        <v>452.92</v>
      </c>
      <c r="P561" s="2">
        <f t="shared" si="27"/>
        <v>86.0548</v>
      </c>
      <c r="Q561" s="2">
        <f t="shared" si="28"/>
        <v>538.97479999999996</v>
      </c>
    </row>
    <row r="562" spans="1:17" x14ac:dyDescent="0.25">
      <c r="A562" s="55">
        <v>557</v>
      </c>
      <c r="B562" t="s">
        <v>18</v>
      </c>
      <c r="C562" t="s">
        <v>5</v>
      </c>
      <c r="D562" t="s">
        <v>10</v>
      </c>
      <c r="E562" t="s">
        <v>7</v>
      </c>
      <c r="F562" s="1">
        <v>13</v>
      </c>
      <c r="G562" s="2">
        <v>52.14</v>
      </c>
      <c r="H562" t="s">
        <v>12</v>
      </c>
      <c r="I562" s="3" t="s">
        <v>11</v>
      </c>
      <c r="J562" s="3" t="s">
        <v>11</v>
      </c>
      <c r="K562" s="3">
        <v>0.94</v>
      </c>
      <c r="L562">
        <v>4</v>
      </c>
      <c r="M562" s="4" t="str">
        <f>VLOOKUP(K562,Güteklasse!$B$4:$C$8,2)</f>
        <v>E</v>
      </c>
      <c r="N562" t="str">
        <f>VLOOKUP(H562,Händleradressen!$B$3:$E$6,4,0)</f>
        <v>Hamburg</v>
      </c>
      <c r="O562" s="2">
        <f t="shared" si="26"/>
        <v>677.82</v>
      </c>
      <c r="P562" s="2">
        <f t="shared" si="27"/>
        <v>128.78580000000002</v>
      </c>
      <c r="Q562" s="2">
        <f t="shared" si="28"/>
        <v>806.60580000000004</v>
      </c>
    </row>
    <row r="563" spans="1:17" x14ac:dyDescent="0.25">
      <c r="A563" s="55">
        <v>558</v>
      </c>
      <c r="B563" t="s">
        <v>18</v>
      </c>
      <c r="C563" t="s">
        <v>5</v>
      </c>
      <c r="D563" t="s">
        <v>6</v>
      </c>
      <c r="E563" t="s">
        <v>7</v>
      </c>
      <c r="F563" s="1">
        <v>49</v>
      </c>
      <c r="G563" s="2">
        <v>54.66</v>
      </c>
      <c r="H563" t="s">
        <v>4</v>
      </c>
      <c r="I563" s="3"/>
      <c r="J563" s="3"/>
      <c r="K563" s="3">
        <v>0.94</v>
      </c>
      <c r="L563">
        <v>2</v>
      </c>
      <c r="M563" s="4" t="str">
        <f>VLOOKUP(K563,Güteklasse!$B$4:$C$8,2)</f>
        <v>E</v>
      </c>
      <c r="N563" t="str">
        <f>VLOOKUP(H563,Händleradressen!$B$3:$E$6,4,0)</f>
        <v>Köln</v>
      </c>
      <c r="O563" s="2">
        <f t="shared" si="26"/>
        <v>2678.3399999999997</v>
      </c>
      <c r="P563" s="2">
        <f t="shared" si="27"/>
        <v>508.88459999999992</v>
      </c>
      <c r="Q563" s="2">
        <f t="shared" si="28"/>
        <v>3187.2245999999996</v>
      </c>
    </row>
    <row r="564" spans="1:17" x14ac:dyDescent="0.25">
      <c r="A564" s="55">
        <v>246</v>
      </c>
      <c r="B564" t="s">
        <v>18</v>
      </c>
      <c r="C564" t="s">
        <v>9</v>
      </c>
      <c r="D564" t="s">
        <v>13</v>
      </c>
      <c r="E564" t="s">
        <v>3</v>
      </c>
      <c r="F564" s="1">
        <v>828</v>
      </c>
      <c r="G564" s="2">
        <v>0.55000000000000004</v>
      </c>
      <c r="H564" t="s">
        <v>8</v>
      </c>
      <c r="I564" s="3" t="s">
        <v>11</v>
      </c>
      <c r="J564" s="3"/>
      <c r="K564" s="3">
        <v>0.4</v>
      </c>
      <c r="L564">
        <v>2</v>
      </c>
      <c r="M564" s="4" t="str">
        <f>VLOOKUP(K564,Güteklasse!$B$4:$C$8,2)</f>
        <v>B</v>
      </c>
      <c r="N564" t="str">
        <f>VLOOKUP(H564,Händleradressen!$B$3:$E$6,4,0)</f>
        <v>Düsseldorf</v>
      </c>
      <c r="O564" s="2">
        <f t="shared" si="26"/>
        <v>455.40000000000003</v>
      </c>
      <c r="P564" s="2">
        <f t="shared" si="27"/>
        <v>86.52600000000001</v>
      </c>
      <c r="Q564" s="2">
        <f t="shared" si="28"/>
        <v>541.92600000000004</v>
      </c>
    </row>
    <row r="565" spans="1:17" x14ac:dyDescent="0.25">
      <c r="A565" s="55">
        <v>538</v>
      </c>
      <c r="B565" t="s">
        <v>17</v>
      </c>
      <c r="C565" t="s">
        <v>9</v>
      </c>
      <c r="D565" t="s">
        <v>10</v>
      </c>
      <c r="E565" t="s">
        <v>7</v>
      </c>
      <c r="F565" s="1">
        <v>9</v>
      </c>
      <c r="G565" s="2">
        <v>50.83</v>
      </c>
      <c r="H565" t="s">
        <v>14</v>
      </c>
      <c r="I565" s="3" t="s">
        <v>11</v>
      </c>
      <c r="J565" s="3" t="s">
        <v>11</v>
      </c>
      <c r="K565" s="3">
        <v>0.91</v>
      </c>
      <c r="L565">
        <v>4</v>
      </c>
      <c r="M565" s="4" t="str">
        <f>VLOOKUP(K565,Güteklasse!$B$4:$C$8,2)</f>
        <v>E</v>
      </c>
      <c r="N565" t="str">
        <f>VLOOKUP(H565,Händleradressen!$B$3:$E$6,4,0)</f>
        <v>München</v>
      </c>
      <c r="O565" s="2">
        <f t="shared" si="26"/>
        <v>457.46999999999997</v>
      </c>
      <c r="P565" s="2">
        <f t="shared" si="27"/>
        <v>86.919299999999993</v>
      </c>
      <c r="Q565" s="2">
        <f t="shared" si="28"/>
        <v>544.38929999999993</v>
      </c>
    </row>
    <row r="566" spans="1:17" x14ac:dyDescent="0.25">
      <c r="A566" s="55">
        <v>93</v>
      </c>
      <c r="B566" t="s">
        <v>17</v>
      </c>
      <c r="C566" t="s">
        <v>15</v>
      </c>
      <c r="D566" t="s">
        <v>16</v>
      </c>
      <c r="E566" t="s">
        <v>7</v>
      </c>
      <c r="F566" s="1">
        <v>10</v>
      </c>
      <c r="G566" s="2">
        <v>45.79</v>
      </c>
      <c r="H566" t="s">
        <v>14</v>
      </c>
      <c r="I566" s="3"/>
      <c r="J566" s="3" t="s">
        <v>11</v>
      </c>
      <c r="K566" s="3">
        <v>0.16</v>
      </c>
      <c r="L566">
        <v>2</v>
      </c>
      <c r="M566" s="4" t="str">
        <f>VLOOKUP(K566,Güteklasse!$B$4:$C$8,2)</f>
        <v>A</v>
      </c>
      <c r="N566" t="str">
        <f>VLOOKUP(H566,Händleradressen!$B$3:$E$6,4,0)</f>
        <v>München</v>
      </c>
      <c r="O566" s="2">
        <f t="shared" si="26"/>
        <v>457.9</v>
      </c>
      <c r="P566" s="2">
        <f t="shared" si="27"/>
        <v>87.000999999999991</v>
      </c>
      <c r="Q566" s="2">
        <f t="shared" si="28"/>
        <v>544.90099999999995</v>
      </c>
    </row>
    <row r="567" spans="1:17" x14ac:dyDescent="0.25">
      <c r="A567" s="55">
        <v>562</v>
      </c>
      <c r="B567" t="s">
        <v>17</v>
      </c>
      <c r="C567" t="s">
        <v>9</v>
      </c>
      <c r="D567" t="s">
        <v>10</v>
      </c>
      <c r="E567" t="s">
        <v>7</v>
      </c>
      <c r="F567" s="1">
        <v>49</v>
      </c>
      <c r="G567" s="2">
        <v>51.33</v>
      </c>
      <c r="H567" t="s">
        <v>154</v>
      </c>
      <c r="I567" s="3" t="s">
        <v>11</v>
      </c>
      <c r="J567" s="3" t="s">
        <v>11</v>
      </c>
      <c r="K567" s="3">
        <v>0.94</v>
      </c>
      <c r="L567">
        <v>2</v>
      </c>
      <c r="M567" s="4" t="str">
        <f>VLOOKUP(K567,Güteklasse!$B$4:$C$8,2)</f>
        <v>E</v>
      </c>
      <c r="N567" t="e">
        <f>VLOOKUP(H567,Händleradressen!$B$3:$E$6,4,0)</f>
        <v>#N/A</v>
      </c>
      <c r="O567" s="2">
        <f t="shared" si="26"/>
        <v>2515.17</v>
      </c>
      <c r="P567" s="2">
        <f t="shared" si="27"/>
        <v>477.88230000000004</v>
      </c>
      <c r="Q567" s="2">
        <f t="shared" si="28"/>
        <v>2993.0523000000003</v>
      </c>
    </row>
    <row r="568" spans="1:17" x14ac:dyDescent="0.25">
      <c r="A568" s="55">
        <v>18</v>
      </c>
      <c r="B568" t="s">
        <v>18</v>
      </c>
      <c r="C568" t="s">
        <v>9</v>
      </c>
      <c r="D568" t="s">
        <v>2</v>
      </c>
      <c r="E568" t="s">
        <v>7</v>
      </c>
      <c r="F568" s="1">
        <v>9</v>
      </c>
      <c r="G568" s="2">
        <v>51.95</v>
      </c>
      <c r="H568" t="s">
        <v>12</v>
      </c>
      <c r="I568" s="3" t="s">
        <v>11</v>
      </c>
      <c r="J568" s="3"/>
      <c r="K568" s="3">
        <v>0.04</v>
      </c>
      <c r="L568">
        <v>1</v>
      </c>
      <c r="M568" s="4" t="str">
        <f>VLOOKUP(K568,Güteklasse!$B$4:$C$8,2)</f>
        <v>A</v>
      </c>
      <c r="N568" t="str">
        <f>VLOOKUP(H568,Händleradressen!$B$3:$E$6,4,0)</f>
        <v>Hamburg</v>
      </c>
      <c r="O568" s="2">
        <f t="shared" si="26"/>
        <v>467.55</v>
      </c>
      <c r="P568" s="2">
        <f t="shared" si="27"/>
        <v>88.834500000000006</v>
      </c>
      <c r="Q568" s="2">
        <f t="shared" si="28"/>
        <v>556.3845</v>
      </c>
    </row>
    <row r="569" spans="1:17" x14ac:dyDescent="0.25">
      <c r="A569" s="55">
        <v>143</v>
      </c>
      <c r="B569" t="s">
        <v>18</v>
      </c>
      <c r="C569" t="s">
        <v>5</v>
      </c>
      <c r="D569" t="s">
        <v>6</v>
      </c>
      <c r="E569" t="s">
        <v>3</v>
      </c>
      <c r="F569" s="1">
        <v>582</v>
      </c>
      <c r="G569" s="2">
        <v>0.81</v>
      </c>
      <c r="H569" t="s">
        <v>4</v>
      </c>
      <c r="I569" s="3" t="s">
        <v>11</v>
      </c>
      <c r="J569" s="3"/>
      <c r="K569" s="3">
        <v>0.24</v>
      </c>
      <c r="L569">
        <v>3</v>
      </c>
      <c r="M569" s="4" t="str">
        <f>VLOOKUP(K569,Güteklasse!$B$4:$C$8,2)</f>
        <v>A</v>
      </c>
      <c r="N569" t="str">
        <f>VLOOKUP(H569,Händleradressen!$B$3:$E$6,4,0)</f>
        <v>Köln</v>
      </c>
      <c r="O569" s="2">
        <f t="shared" si="26"/>
        <v>471.42</v>
      </c>
      <c r="P569" s="2">
        <f t="shared" si="27"/>
        <v>89.569800000000001</v>
      </c>
      <c r="Q569" s="2">
        <f t="shared" si="28"/>
        <v>560.98980000000006</v>
      </c>
    </row>
    <row r="570" spans="1:17" x14ac:dyDescent="0.25">
      <c r="A570" s="55">
        <v>107</v>
      </c>
      <c r="B570" t="s">
        <v>18</v>
      </c>
      <c r="C570" t="s">
        <v>9</v>
      </c>
      <c r="D570" t="s">
        <v>10</v>
      </c>
      <c r="E570" t="s">
        <v>3</v>
      </c>
      <c r="F570" s="1">
        <v>898</v>
      </c>
      <c r="G570" s="2">
        <v>0.53</v>
      </c>
      <c r="H570" t="s">
        <v>14</v>
      </c>
      <c r="I570" s="3" t="s">
        <v>11</v>
      </c>
      <c r="J570" s="3"/>
      <c r="K570" s="3">
        <v>0.19</v>
      </c>
      <c r="L570">
        <v>1</v>
      </c>
      <c r="M570" s="4" t="str">
        <f>VLOOKUP(K570,Güteklasse!$B$4:$C$8,2)</f>
        <v>A</v>
      </c>
      <c r="N570" t="str">
        <f>VLOOKUP(H570,Händleradressen!$B$3:$E$6,4,0)</f>
        <v>München</v>
      </c>
      <c r="O570" s="2">
        <f t="shared" si="26"/>
        <v>475.94</v>
      </c>
      <c r="P570" s="2">
        <f t="shared" si="27"/>
        <v>90.428600000000003</v>
      </c>
      <c r="Q570" s="2">
        <f t="shared" si="28"/>
        <v>566.36860000000001</v>
      </c>
    </row>
    <row r="571" spans="1:17" x14ac:dyDescent="0.25">
      <c r="A571" s="55">
        <v>566</v>
      </c>
      <c r="B571" t="s">
        <v>0</v>
      </c>
      <c r="C571" t="s">
        <v>9</v>
      </c>
      <c r="D571" t="s">
        <v>13</v>
      </c>
      <c r="E571" t="s">
        <v>3</v>
      </c>
      <c r="F571" s="1">
        <v>8486</v>
      </c>
      <c r="G571" s="2">
        <v>0.33</v>
      </c>
      <c r="H571" t="s">
        <v>8</v>
      </c>
      <c r="I571" s="3" t="s">
        <v>11</v>
      </c>
      <c r="J571" s="3"/>
      <c r="K571" s="3">
        <v>0.95</v>
      </c>
      <c r="L571">
        <v>4</v>
      </c>
      <c r="M571" s="4" t="str">
        <f>VLOOKUP(K571,Güteklasse!$B$4:$C$8,2)</f>
        <v>E</v>
      </c>
      <c r="N571" t="str">
        <f>VLOOKUP(H571,Händleradressen!$B$3:$E$6,4,0)</f>
        <v>Düsseldorf</v>
      </c>
      <c r="O571" s="2">
        <f t="shared" si="26"/>
        <v>2800.38</v>
      </c>
      <c r="P571" s="2">
        <f t="shared" si="27"/>
        <v>532.07220000000007</v>
      </c>
      <c r="Q571" s="2">
        <f t="shared" si="28"/>
        <v>3332.4522000000002</v>
      </c>
    </row>
    <row r="572" spans="1:17" x14ac:dyDescent="0.25">
      <c r="A572" s="55">
        <v>567</v>
      </c>
      <c r="B572" t="s">
        <v>0</v>
      </c>
      <c r="C572" t="s">
        <v>1</v>
      </c>
      <c r="D572" t="s">
        <v>2</v>
      </c>
      <c r="E572" t="s">
        <v>7</v>
      </c>
      <c r="F572" s="1">
        <v>345</v>
      </c>
      <c r="G572" s="2">
        <v>47.57</v>
      </c>
      <c r="H572" t="s">
        <v>12</v>
      </c>
      <c r="I572" s="3" t="s">
        <v>11</v>
      </c>
      <c r="J572" s="3" t="s">
        <v>11</v>
      </c>
      <c r="K572" s="3">
        <v>0.95</v>
      </c>
      <c r="L572">
        <v>1</v>
      </c>
      <c r="M572" s="4" t="str">
        <f>VLOOKUP(K572,Güteklasse!$B$4:$C$8,2)</f>
        <v>E</v>
      </c>
      <c r="N572" t="str">
        <f>VLOOKUP(H572,Händleradressen!$B$3:$E$6,4,0)</f>
        <v>Hamburg</v>
      </c>
      <c r="O572" s="2">
        <f t="shared" si="26"/>
        <v>16411.650000000001</v>
      </c>
      <c r="P572" s="2">
        <f t="shared" si="27"/>
        <v>3118.2135000000003</v>
      </c>
      <c r="Q572" s="2">
        <f t="shared" si="28"/>
        <v>19529.863500000003</v>
      </c>
    </row>
    <row r="573" spans="1:17" x14ac:dyDescent="0.25">
      <c r="A573" s="55">
        <v>568</v>
      </c>
      <c r="B573" t="s">
        <v>0</v>
      </c>
      <c r="C573" t="s">
        <v>15</v>
      </c>
      <c r="D573" t="s">
        <v>6</v>
      </c>
      <c r="E573" t="s">
        <v>7</v>
      </c>
      <c r="F573" s="1">
        <v>512</v>
      </c>
      <c r="G573" s="2">
        <v>45.9</v>
      </c>
      <c r="H573" t="s">
        <v>8</v>
      </c>
      <c r="I573" s="3" t="s">
        <v>11</v>
      </c>
      <c r="J573" s="3"/>
      <c r="K573" s="3">
        <v>0.95</v>
      </c>
      <c r="L573">
        <v>3</v>
      </c>
      <c r="M573" s="4" t="str">
        <f>VLOOKUP(K573,Güteklasse!$B$4:$C$8,2)</f>
        <v>E</v>
      </c>
      <c r="N573" t="str">
        <f>VLOOKUP(H573,Händleradressen!$B$3:$E$6,4,0)</f>
        <v>Düsseldorf</v>
      </c>
      <c r="O573" s="2">
        <f t="shared" si="26"/>
        <v>23500.799999999999</v>
      </c>
      <c r="P573" s="2">
        <f t="shared" si="27"/>
        <v>4465.152</v>
      </c>
      <c r="Q573" s="2">
        <f t="shared" si="28"/>
        <v>27965.951999999997</v>
      </c>
    </row>
    <row r="574" spans="1:17" x14ac:dyDescent="0.25">
      <c r="A574" s="55">
        <v>569</v>
      </c>
      <c r="B574" t="s">
        <v>0</v>
      </c>
      <c r="C574" t="s">
        <v>9</v>
      </c>
      <c r="D574" t="s">
        <v>10</v>
      </c>
      <c r="E574" t="s">
        <v>7</v>
      </c>
      <c r="F574" s="1">
        <v>556</v>
      </c>
      <c r="G574" s="2">
        <v>49.92</v>
      </c>
      <c r="H574" t="s">
        <v>8</v>
      </c>
      <c r="I574" s="3" t="s">
        <v>11</v>
      </c>
      <c r="J574" s="3" t="s">
        <v>11</v>
      </c>
      <c r="K574" s="3">
        <v>0.95</v>
      </c>
      <c r="L574">
        <v>3</v>
      </c>
      <c r="M574" s="4" t="str">
        <f>VLOOKUP(K574,Güteklasse!$B$4:$C$8,2)</f>
        <v>E</v>
      </c>
      <c r="N574" t="str">
        <f>VLOOKUP(H574,Händleradressen!$B$3:$E$6,4,0)</f>
        <v>Düsseldorf</v>
      </c>
      <c r="O574" s="2">
        <f t="shared" si="26"/>
        <v>27755.52</v>
      </c>
      <c r="P574" s="2">
        <f t="shared" si="27"/>
        <v>5273.5488000000005</v>
      </c>
      <c r="Q574" s="2">
        <f t="shared" si="28"/>
        <v>33029.068800000001</v>
      </c>
    </row>
    <row r="575" spans="1:17" x14ac:dyDescent="0.25">
      <c r="A575" s="55">
        <v>570</v>
      </c>
      <c r="B575" t="s">
        <v>0</v>
      </c>
      <c r="C575" t="s">
        <v>9</v>
      </c>
      <c r="D575" t="s">
        <v>6</v>
      </c>
      <c r="E575" t="s">
        <v>7</v>
      </c>
      <c r="F575" s="1">
        <v>4562</v>
      </c>
      <c r="G575" s="2">
        <v>50.02</v>
      </c>
      <c r="H575" t="s">
        <v>8</v>
      </c>
      <c r="I575" s="3" t="s">
        <v>11</v>
      </c>
      <c r="J575" s="3"/>
      <c r="K575" s="3">
        <v>0.95</v>
      </c>
      <c r="L575">
        <v>4</v>
      </c>
      <c r="M575" s="4" t="str">
        <f>VLOOKUP(K575,Güteklasse!$B$4:$C$8,2)</f>
        <v>E</v>
      </c>
      <c r="N575" t="str">
        <f>VLOOKUP(H575,Händleradressen!$B$3:$E$6,4,0)</f>
        <v>Düsseldorf</v>
      </c>
      <c r="O575" s="2">
        <f t="shared" si="26"/>
        <v>228191.24000000002</v>
      </c>
      <c r="P575" s="2">
        <f t="shared" si="27"/>
        <v>43356.335600000006</v>
      </c>
      <c r="Q575" s="2">
        <f t="shared" si="28"/>
        <v>271547.57560000004</v>
      </c>
    </row>
    <row r="576" spans="1:17" x14ac:dyDescent="0.25">
      <c r="A576" s="55">
        <v>394</v>
      </c>
      <c r="B576" t="s">
        <v>18</v>
      </c>
      <c r="C576" t="s">
        <v>9</v>
      </c>
      <c r="D576" t="s">
        <v>16</v>
      </c>
      <c r="E576" t="s">
        <v>3</v>
      </c>
      <c r="F576" s="1">
        <v>725</v>
      </c>
      <c r="G576" s="2">
        <v>0.66</v>
      </c>
      <c r="H576" t="s">
        <v>8</v>
      </c>
      <c r="I576" s="3" t="s">
        <v>11</v>
      </c>
      <c r="J576" s="3"/>
      <c r="K576" s="3">
        <v>0.65</v>
      </c>
      <c r="L576">
        <v>3</v>
      </c>
      <c r="M576" s="4" t="str">
        <f>VLOOKUP(K576,Güteklasse!$B$4:$C$8,2)</f>
        <v>D</v>
      </c>
      <c r="N576" t="str">
        <f>VLOOKUP(H576,Händleradressen!$B$3:$E$6,4,0)</f>
        <v>Düsseldorf</v>
      </c>
      <c r="O576" s="2">
        <f t="shared" si="26"/>
        <v>478.5</v>
      </c>
      <c r="P576" s="2">
        <f t="shared" si="27"/>
        <v>90.915000000000006</v>
      </c>
      <c r="Q576" s="2">
        <f t="shared" si="28"/>
        <v>569.41499999999996</v>
      </c>
    </row>
    <row r="577" spans="1:17" x14ac:dyDescent="0.25">
      <c r="A577" s="55">
        <v>305</v>
      </c>
      <c r="B577" t="s">
        <v>17</v>
      </c>
      <c r="C577" t="s">
        <v>5</v>
      </c>
      <c r="D577" t="s">
        <v>13</v>
      </c>
      <c r="E577" t="s">
        <v>3</v>
      </c>
      <c r="F577" s="1">
        <v>614</v>
      </c>
      <c r="G577" s="2">
        <v>0.78</v>
      </c>
      <c r="H577" t="s">
        <v>4</v>
      </c>
      <c r="I577" s="3" t="s">
        <v>11</v>
      </c>
      <c r="J577" s="3"/>
      <c r="K577" s="3">
        <v>0.5</v>
      </c>
      <c r="L577">
        <v>3</v>
      </c>
      <c r="M577" s="4" t="str">
        <f>VLOOKUP(K577,Güteklasse!$B$4:$C$8,2)</f>
        <v>C</v>
      </c>
      <c r="N577" t="str">
        <f>VLOOKUP(H577,Händleradressen!$B$3:$E$6,4,0)</f>
        <v>Köln</v>
      </c>
      <c r="O577" s="2">
        <f t="shared" si="26"/>
        <v>478.92</v>
      </c>
      <c r="P577" s="2">
        <f t="shared" si="27"/>
        <v>90.994799999999998</v>
      </c>
      <c r="Q577" s="2">
        <f t="shared" si="28"/>
        <v>569.91480000000001</v>
      </c>
    </row>
    <row r="578" spans="1:17" x14ac:dyDescent="0.25">
      <c r="A578" s="55">
        <v>573</v>
      </c>
      <c r="B578" t="s">
        <v>17</v>
      </c>
      <c r="C578" t="s">
        <v>5</v>
      </c>
      <c r="D578" t="s">
        <v>10</v>
      </c>
      <c r="E578" t="s">
        <v>7</v>
      </c>
      <c r="F578" s="1">
        <v>25</v>
      </c>
      <c r="G578" s="2">
        <v>46.88</v>
      </c>
      <c r="H578" t="s">
        <v>12</v>
      </c>
      <c r="I578" s="3" t="s">
        <v>11</v>
      </c>
      <c r="J578" s="3" t="s">
        <v>11</v>
      </c>
      <c r="K578" s="3">
        <v>0.95</v>
      </c>
      <c r="L578">
        <v>4</v>
      </c>
      <c r="M578" s="4" t="str">
        <f>VLOOKUP(K578,Güteklasse!$B$4:$C$8,2)</f>
        <v>E</v>
      </c>
      <c r="N578" t="str">
        <f>VLOOKUP(H578,Händleradressen!$B$3:$E$6,4,0)</f>
        <v>Hamburg</v>
      </c>
      <c r="O578" s="2">
        <f t="shared" si="26"/>
        <v>1172</v>
      </c>
      <c r="P578" s="2">
        <f t="shared" si="27"/>
        <v>222.68</v>
      </c>
      <c r="Q578" s="2">
        <f t="shared" si="28"/>
        <v>1394.68</v>
      </c>
    </row>
    <row r="579" spans="1:17" x14ac:dyDescent="0.25">
      <c r="A579" s="55">
        <v>574</v>
      </c>
      <c r="B579" t="s">
        <v>17</v>
      </c>
      <c r="C579" t="s">
        <v>9</v>
      </c>
      <c r="D579" t="s">
        <v>10</v>
      </c>
      <c r="E579" t="s">
        <v>7</v>
      </c>
      <c r="F579" s="1">
        <v>27</v>
      </c>
      <c r="G579" s="2">
        <v>54.23</v>
      </c>
      <c r="H579" t="s">
        <v>12</v>
      </c>
      <c r="I579" s="3" t="s">
        <v>11</v>
      </c>
      <c r="J579" s="3"/>
      <c r="K579" s="3">
        <v>0.95</v>
      </c>
      <c r="L579">
        <v>4</v>
      </c>
      <c r="M579" s="4" t="str">
        <f>VLOOKUP(K579,Güteklasse!$B$4:$C$8,2)</f>
        <v>E</v>
      </c>
      <c r="N579" t="str">
        <f>VLOOKUP(H579,Händleradressen!$B$3:$E$6,4,0)</f>
        <v>Hamburg</v>
      </c>
      <c r="O579" s="2">
        <f t="shared" si="26"/>
        <v>1464.2099999999998</v>
      </c>
      <c r="P579" s="2">
        <f t="shared" si="27"/>
        <v>278.19989999999996</v>
      </c>
      <c r="Q579" s="2">
        <f t="shared" si="28"/>
        <v>1742.4098999999997</v>
      </c>
    </row>
    <row r="580" spans="1:17" x14ac:dyDescent="0.25">
      <c r="A580" s="55">
        <v>575</v>
      </c>
      <c r="B580" t="s">
        <v>17</v>
      </c>
      <c r="C580" t="s">
        <v>9</v>
      </c>
      <c r="D580" t="s">
        <v>10</v>
      </c>
      <c r="E580" t="s">
        <v>3</v>
      </c>
      <c r="F580" s="1">
        <v>3845</v>
      </c>
      <c r="G580" s="2">
        <v>0.5</v>
      </c>
      <c r="H580" t="s">
        <v>8</v>
      </c>
      <c r="I580" s="3" t="s">
        <v>11</v>
      </c>
      <c r="J580" s="3"/>
      <c r="K580" s="3">
        <v>0.95</v>
      </c>
      <c r="L580">
        <v>3</v>
      </c>
      <c r="M580" s="4" t="str">
        <f>VLOOKUP(K580,Güteklasse!$B$4:$C$8,2)</f>
        <v>E</v>
      </c>
      <c r="N580" t="str">
        <f>VLOOKUP(H580,Händleradressen!$B$3:$E$6,4,0)</f>
        <v>Düsseldorf</v>
      </c>
      <c r="O580" s="2">
        <f t="shared" si="26"/>
        <v>1922.5</v>
      </c>
      <c r="P580" s="2">
        <f t="shared" si="27"/>
        <v>365.27499999999998</v>
      </c>
      <c r="Q580" s="2">
        <f t="shared" si="28"/>
        <v>2287.7750000000001</v>
      </c>
    </row>
    <row r="581" spans="1:17" x14ac:dyDescent="0.25">
      <c r="A581" s="55">
        <v>576</v>
      </c>
      <c r="B581" t="s">
        <v>0</v>
      </c>
      <c r="C581" t="s">
        <v>9</v>
      </c>
      <c r="D581" t="s">
        <v>2</v>
      </c>
      <c r="E581" t="s">
        <v>7</v>
      </c>
      <c r="F581" s="1">
        <v>634</v>
      </c>
      <c r="G581" s="2">
        <v>47.84</v>
      </c>
      <c r="H581" t="s">
        <v>4</v>
      </c>
      <c r="I581" s="3" t="s">
        <v>11</v>
      </c>
      <c r="J581" s="3"/>
      <c r="K581" s="3">
        <v>0.96</v>
      </c>
      <c r="L581">
        <v>3</v>
      </c>
      <c r="M581" s="4" t="str">
        <f>VLOOKUP(K581,Güteklasse!$B$4:$C$8,2)</f>
        <v>E</v>
      </c>
      <c r="N581" t="str">
        <f>VLOOKUP(H581,Händleradressen!$B$3:$E$6,4,0)</f>
        <v>Köln</v>
      </c>
      <c r="O581" s="2">
        <f t="shared" si="26"/>
        <v>30330.560000000001</v>
      </c>
      <c r="P581" s="2">
        <f t="shared" si="27"/>
        <v>5762.8064000000004</v>
      </c>
      <c r="Q581" s="2">
        <f t="shared" si="28"/>
        <v>36093.366399999999</v>
      </c>
    </row>
    <row r="582" spans="1:17" x14ac:dyDescent="0.25">
      <c r="A582" s="55">
        <v>171</v>
      </c>
      <c r="B582" t="s">
        <v>17</v>
      </c>
      <c r="C582" t="s">
        <v>15</v>
      </c>
      <c r="D582" t="s">
        <v>6</v>
      </c>
      <c r="E582" t="s">
        <v>3</v>
      </c>
      <c r="F582" s="1">
        <v>672</v>
      </c>
      <c r="G582" s="2">
        <v>0.72</v>
      </c>
      <c r="H582" t="s">
        <v>8</v>
      </c>
      <c r="I582" s="3" t="s">
        <v>11</v>
      </c>
      <c r="J582" s="3"/>
      <c r="K582" s="3">
        <v>0.28999999999999998</v>
      </c>
      <c r="L582">
        <v>4</v>
      </c>
      <c r="M582" s="4" t="str">
        <f>VLOOKUP(K582,Güteklasse!$B$4:$C$8,2)</f>
        <v>A</v>
      </c>
      <c r="N582" t="str">
        <f>VLOOKUP(H582,Händleradressen!$B$3:$E$6,4,0)</f>
        <v>Düsseldorf</v>
      </c>
      <c r="O582" s="2">
        <f t="shared" ref="O582:O601" si="29">F582*G582</f>
        <v>483.84</v>
      </c>
      <c r="P582" s="2">
        <f t="shared" si="27"/>
        <v>91.929599999999994</v>
      </c>
      <c r="Q582" s="2">
        <f t="shared" si="28"/>
        <v>575.76959999999997</v>
      </c>
    </row>
    <row r="583" spans="1:17" x14ac:dyDescent="0.25">
      <c r="A583" s="55">
        <v>469</v>
      </c>
      <c r="B583" t="s">
        <v>0</v>
      </c>
      <c r="C583" t="s">
        <v>15</v>
      </c>
      <c r="D583" t="s">
        <v>2</v>
      </c>
      <c r="E583" t="s">
        <v>3</v>
      </c>
      <c r="F583" s="1">
        <v>773</v>
      </c>
      <c r="G583" s="2">
        <v>0.63</v>
      </c>
      <c r="H583" t="s">
        <v>154</v>
      </c>
      <c r="I583" s="3"/>
      <c r="J583" s="3"/>
      <c r="K583" s="3">
        <v>0.8</v>
      </c>
      <c r="L583">
        <v>3</v>
      </c>
      <c r="M583" s="4" t="str">
        <f>VLOOKUP(K583,Güteklasse!$B$4:$C$8,2)</f>
        <v>D</v>
      </c>
      <c r="N583" t="e">
        <f>VLOOKUP(H583,Händleradressen!$B$3:$E$6,4,0)</f>
        <v>#N/A</v>
      </c>
      <c r="O583" s="2">
        <f t="shared" si="29"/>
        <v>486.99</v>
      </c>
      <c r="P583" s="2">
        <f t="shared" ref="P583:P646" si="30">O583*$O$1</f>
        <v>92.528100000000009</v>
      </c>
      <c r="Q583" s="2">
        <f t="shared" ref="Q583:Q646" si="31">O583+P583</f>
        <v>579.5181</v>
      </c>
    </row>
    <row r="584" spans="1:17" x14ac:dyDescent="0.25">
      <c r="A584" s="55">
        <v>579</v>
      </c>
      <c r="B584" t="s">
        <v>0</v>
      </c>
      <c r="C584" t="s">
        <v>1</v>
      </c>
      <c r="D584" t="s">
        <v>6</v>
      </c>
      <c r="E584" t="s">
        <v>7</v>
      </c>
      <c r="F584" s="1">
        <v>2634</v>
      </c>
      <c r="G584" s="2">
        <v>48.41</v>
      </c>
      <c r="H584" t="s">
        <v>8</v>
      </c>
      <c r="I584" s="3" t="s">
        <v>11</v>
      </c>
      <c r="J584" s="3"/>
      <c r="K584" s="3">
        <v>0.97</v>
      </c>
      <c r="L584">
        <v>3</v>
      </c>
      <c r="M584" s="4" t="str">
        <f>VLOOKUP(K584,Güteklasse!$B$4:$C$8,2)</f>
        <v>E</v>
      </c>
      <c r="N584" t="str">
        <f>VLOOKUP(H584,Händleradressen!$B$3:$E$6,4,0)</f>
        <v>Düsseldorf</v>
      </c>
      <c r="O584" s="2">
        <f t="shared" si="29"/>
        <v>127511.93999999999</v>
      </c>
      <c r="P584" s="2">
        <f t="shared" si="30"/>
        <v>24227.268599999999</v>
      </c>
      <c r="Q584" s="2">
        <f t="shared" si="31"/>
        <v>151739.20859999998</v>
      </c>
    </row>
    <row r="585" spans="1:17" x14ac:dyDescent="0.25">
      <c r="A585" s="55">
        <v>162</v>
      </c>
      <c r="B585" t="s">
        <v>17</v>
      </c>
      <c r="C585" t="s">
        <v>1</v>
      </c>
      <c r="D585" t="s">
        <v>13</v>
      </c>
      <c r="E585" t="s">
        <v>3</v>
      </c>
      <c r="F585" s="1">
        <v>596</v>
      </c>
      <c r="G585" s="2">
        <v>0.83</v>
      </c>
      <c r="H585" t="s">
        <v>12</v>
      </c>
      <c r="I585" s="3" t="s">
        <v>11</v>
      </c>
      <c r="J585" s="3"/>
      <c r="K585" s="3">
        <v>0.27</v>
      </c>
      <c r="L585">
        <v>1</v>
      </c>
      <c r="M585" s="4" t="str">
        <f>VLOOKUP(K585,Güteklasse!$B$4:$C$8,2)</f>
        <v>A</v>
      </c>
      <c r="N585" t="str">
        <f>VLOOKUP(H585,Händleradressen!$B$3:$E$6,4,0)</f>
        <v>Hamburg</v>
      </c>
      <c r="O585" s="2">
        <f t="shared" si="29"/>
        <v>494.67999999999995</v>
      </c>
      <c r="P585" s="2">
        <f t="shared" si="30"/>
        <v>93.989199999999997</v>
      </c>
      <c r="Q585" s="2">
        <f t="shared" si="31"/>
        <v>588.66919999999993</v>
      </c>
    </row>
    <row r="586" spans="1:17" x14ac:dyDescent="0.25">
      <c r="A586" s="55">
        <v>581</v>
      </c>
      <c r="B586" t="s">
        <v>18</v>
      </c>
      <c r="C586" t="s">
        <v>5</v>
      </c>
      <c r="D586" t="s">
        <v>13</v>
      </c>
      <c r="E586" t="s">
        <v>3</v>
      </c>
      <c r="F586" s="1">
        <v>999999</v>
      </c>
      <c r="G586" s="2">
        <v>0.77</v>
      </c>
      <c r="H586" t="s">
        <v>8</v>
      </c>
      <c r="I586" s="3"/>
      <c r="J586" s="3"/>
      <c r="K586" s="3">
        <v>0.97</v>
      </c>
      <c r="L586">
        <v>4</v>
      </c>
      <c r="M586" s="4" t="str">
        <f>VLOOKUP(K586,Güteklasse!$B$4:$C$8,2)</f>
        <v>E</v>
      </c>
      <c r="N586" t="str">
        <f>VLOOKUP(H586,Händleradressen!$B$3:$E$6,4,0)</f>
        <v>Düsseldorf</v>
      </c>
      <c r="O586" s="2">
        <f t="shared" si="29"/>
        <v>769999.23</v>
      </c>
      <c r="P586" s="2">
        <f t="shared" si="30"/>
        <v>146299.85370000001</v>
      </c>
      <c r="Q586" s="2">
        <f t="shared" si="31"/>
        <v>916299.08369999996</v>
      </c>
    </row>
    <row r="587" spans="1:17" x14ac:dyDescent="0.25">
      <c r="A587" s="55">
        <v>582</v>
      </c>
      <c r="B587" t="s">
        <v>17</v>
      </c>
      <c r="C587" t="s">
        <v>9</v>
      </c>
      <c r="D587" t="s">
        <v>2</v>
      </c>
      <c r="E587" t="s">
        <v>7</v>
      </c>
      <c r="F587" s="1">
        <v>15</v>
      </c>
      <c r="G587" s="2">
        <v>47.93</v>
      </c>
      <c r="H587" t="s">
        <v>4</v>
      </c>
      <c r="I587" s="3" t="s">
        <v>11</v>
      </c>
      <c r="J587" s="3" t="s">
        <v>11</v>
      </c>
      <c r="K587" s="3">
        <v>0.97</v>
      </c>
      <c r="L587">
        <v>4</v>
      </c>
      <c r="M587" s="4" t="str">
        <f>VLOOKUP(K587,Güteklasse!$B$4:$C$8,2)</f>
        <v>E</v>
      </c>
      <c r="N587" t="str">
        <f>VLOOKUP(H587,Händleradressen!$B$3:$E$6,4,0)</f>
        <v>Köln</v>
      </c>
      <c r="O587" s="2">
        <f t="shared" si="29"/>
        <v>718.95</v>
      </c>
      <c r="P587" s="2">
        <f t="shared" si="30"/>
        <v>136.60050000000001</v>
      </c>
      <c r="Q587" s="2">
        <f t="shared" si="31"/>
        <v>855.55050000000006</v>
      </c>
    </row>
    <row r="588" spans="1:17" x14ac:dyDescent="0.25">
      <c r="A588" s="55">
        <v>583</v>
      </c>
      <c r="B588" t="s">
        <v>17</v>
      </c>
      <c r="C588" t="s">
        <v>9</v>
      </c>
      <c r="D588" t="s">
        <v>16</v>
      </c>
      <c r="E588" t="s">
        <v>7</v>
      </c>
      <c r="F588" s="1">
        <v>36</v>
      </c>
      <c r="G588" s="2">
        <v>48.26</v>
      </c>
      <c r="H588" t="s">
        <v>4</v>
      </c>
      <c r="I588" s="3" t="s">
        <v>11</v>
      </c>
      <c r="J588" s="3"/>
      <c r="K588" s="3">
        <v>0.97</v>
      </c>
      <c r="L588">
        <v>2</v>
      </c>
      <c r="M588" s="4" t="str">
        <f>VLOOKUP(K588,Güteklasse!$B$4:$C$8,2)</f>
        <v>E</v>
      </c>
      <c r="N588" t="str">
        <f>VLOOKUP(H588,Händleradressen!$B$3:$E$6,4,0)</f>
        <v>Köln</v>
      </c>
      <c r="O588" s="2">
        <f t="shared" si="29"/>
        <v>1737.36</v>
      </c>
      <c r="P588" s="2">
        <f t="shared" si="30"/>
        <v>330.09839999999997</v>
      </c>
      <c r="Q588" s="2">
        <f t="shared" si="31"/>
        <v>2067.4584</v>
      </c>
    </row>
    <row r="589" spans="1:17" x14ac:dyDescent="0.25">
      <c r="A589" s="55">
        <v>584</v>
      </c>
      <c r="B589" t="s">
        <v>0</v>
      </c>
      <c r="C589" t="s">
        <v>15</v>
      </c>
      <c r="D589" t="s">
        <v>13</v>
      </c>
      <c r="E589" t="s">
        <v>3</v>
      </c>
      <c r="F589" s="1">
        <v>4564</v>
      </c>
      <c r="G589" s="2">
        <v>0.83</v>
      </c>
      <c r="H589" t="s">
        <v>14</v>
      </c>
      <c r="I589" s="3"/>
      <c r="J589" s="3"/>
      <c r="K589" s="3">
        <v>0.98</v>
      </c>
      <c r="L589">
        <v>1</v>
      </c>
      <c r="M589" s="4" t="str">
        <f>VLOOKUP(K589,Güteklasse!$B$4:$C$8,2)</f>
        <v>E</v>
      </c>
      <c r="N589" t="str">
        <f>VLOOKUP(H589,Händleradressen!$B$3:$E$6,4,0)</f>
        <v>München</v>
      </c>
      <c r="O589" s="2">
        <f t="shared" si="29"/>
        <v>3788.12</v>
      </c>
      <c r="P589" s="2">
        <f t="shared" si="30"/>
        <v>719.74279999999999</v>
      </c>
      <c r="Q589" s="2">
        <f t="shared" si="31"/>
        <v>4507.8627999999999</v>
      </c>
    </row>
    <row r="590" spans="1:17" x14ac:dyDescent="0.25">
      <c r="A590" s="55">
        <v>413</v>
      </c>
      <c r="B590" t="s">
        <v>18</v>
      </c>
      <c r="C590" t="s">
        <v>1</v>
      </c>
      <c r="D590" t="s">
        <v>13</v>
      </c>
      <c r="E590" t="s">
        <v>3</v>
      </c>
      <c r="F590" s="1">
        <v>721</v>
      </c>
      <c r="G590" s="2">
        <v>0.69</v>
      </c>
      <c r="H590" t="s">
        <v>4</v>
      </c>
      <c r="I590" s="3" t="s">
        <v>11</v>
      </c>
      <c r="J590" s="3"/>
      <c r="K590" s="3">
        <v>0.68</v>
      </c>
      <c r="L590">
        <v>3</v>
      </c>
      <c r="M590" s="4" t="str">
        <f>VLOOKUP(K590,Güteklasse!$B$4:$C$8,2)</f>
        <v>D</v>
      </c>
      <c r="N590" t="str">
        <f>VLOOKUP(H590,Händleradressen!$B$3:$E$6,4,0)</f>
        <v>Köln</v>
      </c>
      <c r="O590" s="2">
        <f t="shared" si="29"/>
        <v>497.48999999999995</v>
      </c>
      <c r="P590" s="2">
        <f t="shared" si="30"/>
        <v>94.523099999999985</v>
      </c>
      <c r="Q590" s="2">
        <f t="shared" si="31"/>
        <v>592.01309999999989</v>
      </c>
    </row>
    <row r="591" spans="1:17" x14ac:dyDescent="0.25">
      <c r="A591" s="55">
        <v>586</v>
      </c>
      <c r="B591" t="s">
        <v>18</v>
      </c>
      <c r="C591" t="s">
        <v>15</v>
      </c>
      <c r="D591" t="s">
        <v>13</v>
      </c>
      <c r="E591" t="s">
        <v>7</v>
      </c>
      <c r="F591" s="1">
        <v>17</v>
      </c>
      <c r="G591" s="2">
        <v>49.51</v>
      </c>
      <c r="H591" t="s">
        <v>4</v>
      </c>
      <c r="I591" s="3" t="s">
        <v>11</v>
      </c>
      <c r="J591" s="3" t="s">
        <v>11</v>
      </c>
      <c r="K591" s="3">
        <v>0.98</v>
      </c>
      <c r="L591">
        <v>3</v>
      </c>
      <c r="M591" s="4" t="str">
        <f>VLOOKUP(K591,Güteklasse!$B$4:$C$8,2)</f>
        <v>E</v>
      </c>
      <c r="N591" t="str">
        <f>VLOOKUP(H591,Händleradressen!$B$3:$E$6,4,0)</f>
        <v>Köln</v>
      </c>
      <c r="O591" s="2">
        <f t="shared" si="29"/>
        <v>841.67</v>
      </c>
      <c r="P591" s="2">
        <f t="shared" ref="P591:P601" si="32">O591*$O$1</f>
        <v>159.91729999999998</v>
      </c>
      <c r="Q591" s="2">
        <f t="shared" ref="Q591:Q601" si="33">O591+P591</f>
        <v>1001.5872999999999</v>
      </c>
    </row>
    <row r="592" spans="1:17" x14ac:dyDescent="0.25">
      <c r="A592" s="55">
        <v>587</v>
      </c>
      <c r="B592" t="s">
        <v>17</v>
      </c>
      <c r="C592" t="s">
        <v>15</v>
      </c>
      <c r="D592" t="s">
        <v>6</v>
      </c>
      <c r="E592" t="s">
        <v>7</v>
      </c>
      <c r="F592" s="1">
        <v>10</v>
      </c>
      <c r="G592" s="2">
        <v>54.57</v>
      </c>
      <c r="H592" t="s">
        <v>12</v>
      </c>
      <c r="I592" s="3" t="s">
        <v>11</v>
      </c>
      <c r="J592" s="3"/>
      <c r="K592" s="3">
        <v>0.98</v>
      </c>
      <c r="L592">
        <v>4</v>
      </c>
      <c r="M592" s="4" t="str">
        <f>VLOOKUP(K592,Güteklasse!$B$4:$C$8,2)</f>
        <v>E</v>
      </c>
      <c r="N592" t="str">
        <f>VLOOKUP(H592,Händleradressen!$B$3:$E$6,4,0)</f>
        <v>Hamburg</v>
      </c>
      <c r="O592" s="2">
        <f t="shared" si="29"/>
        <v>545.70000000000005</v>
      </c>
      <c r="P592" s="2">
        <f t="shared" si="32"/>
        <v>103.68300000000001</v>
      </c>
      <c r="Q592" s="2">
        <f t="shared" si="33"/>
        <v>649.38300000000004</v>
      </c>
    </row>
    <row r="593" spans="1:17" x14ac:dyDescent="0.25">
      <c r="A593" s="55">
        <v>588</v>
      </c>
      <c r="B593" t="s">
        <v>17</v>
      </c>
      <c r="C593" t="s">
        <v>9</v>
      </c>
      <c r="D593" t="s">
        <v>2</v>
      </c>
      <c r="E593" t="s">
        <v>3</v>
      </c>
      <c r="F593" s="1">
        <v>2638</v>
      </c>
      <c r="G593" s="2">
        <v>0.28000000000000003</v>
      </c>
      <c r="H593" t="s">
        <v>12</v>
      </c>
      <c r="I593" s="3" t="s">
        <v>11</v>
      </c>
      <c r="J593" s="3"/>
      <c r="K593" s="3">
        <v>0.98</v>
      </c>
      <c r="L593">
        <v>1</v>
      </c>
      <c r="M593" s="4" t="str">
        <f>VLOOKUP(K593,Güteklasse!$B$4:$C$8,2)</f>
        <v>E</v>
      </c>
      <c r="N593" t="str">
        <f>VLOOKUP(H593,Händleradressen!$B$3:$E$6,4,0)</f>
        <v>Hamburg</v>
      </c>
      <c r="O593" s="2">
        <f t="shared" si="29"/>
        <v>738.6400000000001</v>
      </c>
      <c r="P593" s="2">
        <f t="shared" si="32"/>
        <v>140.34160000000003</v>
      </c>
      <c r="Q593" s="2">
        <f t="shared" si="33"/>
        <v>878.98160000000007</v>
      </c>
    </row>
    <row r="594" spans="1:17" x14ac:dyDescent="0.25">
      <c r="A594" s="55">
        <v>589</v>
      </c>
      <c r="B594" t="s">
        <v>0</v>
      </c>
      <c r="C594" t="s">
        <v>9</v>
      </c>
      <c r="D594" t="s">
        <v>16</v>
      </c>
      <c r="E594" t="s">
        <v>3</v>
      </c>
      <c r="F594" s="1">
        <v>8180</v>
      </c>
      <c r="G594" s="2">
        <v>0.11</v>
      </c>
      <c r="H594" t="s">
        <v>4</v>
      </c>
      <c r="I594" s="3" t="s">
        <v>11</v>
      </c>
      <c r="J594" s="3"/>
      <c r="K594" s="3">
        <v>0.99</v>
      </c>
      <c r="L594">
        <v>2</v>
      </c>
      <c r="M594" s="4" t="str">
        <f>VLOOKUP(K594,Güteklasse!$B$4:$C$8,2)</f>
        <v>E</v>
      </c>
      <c r="N594" t="str">
        <f>VLOOKUP(H594,Händleradressen!$B$3:$E$6,4,0)</f>
        <v>Köln</v>
      </c>
      <c r="O594" s="2">
        <f t="shared" si="29"/>
        <v>899.8</v>
      </c>
      <c r="P594" s="2">
        <f t="shared" si="32"/>
        <v>170.96199999999999</v>
      </c>
      <c r="Q594" s="2">
        <f t="shared" si="33"/>
        <v>1070.7619999999999</v>
      </c>
    </row>
    <row r="595" spans="1:17" x14ac:dyDescent="0.25">
      <c r="A595" s="55">
        <v>590</v>
      </c>
      <c r="B595" t="s">
        <v>0</v>
      </c>
      <c r="C595" t="s">
        <v>9</v>
      </c>
      <c r="D595" t="s">
        <v>10</v>
      </c>
      <c r="E595" t="s">
        <v>7</v>
      </c>
      <c r="F595" s="1">
        <v>2155</v>
      </c>
      <c r="G595" s="2">
        <v>51.76</v>
      </c>
      <c r="H595" t="s">
        <v>12</v>
      </c>
      <c r="I595" s="3" t="s">
        <v>11</v>
      </c>
      <c r="J595" s="3" t="s">
        <v>11</v>
      </c>
      <c r="K595" s="3">
        <v>0.99</v>
      </c>
      <c r="L595">
        <v>4</v>
      </c>
      <c r="M595" s="4" t="str">
        <f>VLOOKUP(K595,Güteklasse!$B$4:$C$8,2)</f>
        <v>E</v>
      </c>
      <c r="N595" t="str">
        <f>VLOOKUP(H595,Händleradressen!$B$3:$E$6,4,0)</f>
        <v>Hamburg</v>
      </c>
      <c r="O595" s="2">
        <f t="shared" si="29"/>
        <v>111542.8</v>
      </c>
      <c r="P595" s="2">
        <f t="shared" si="32"/>
        <v>21193.132000000001</v>
      </c>
      <c r="Q595" s="2">
        <f t="shared" si="33"/>
        <v>132735.932</v>
      </c>
    </row>
    <row r="596" spans="1:17" x14ac:dyDescent="0.25">
      <c r="A596" s="55">
        <v>591</v>
      </c>
      <c r="B596" t="s">
        <v>0</v>
      </c>
      <c r="C596" t="s">
        <v>1</v>
      </c>
      <c r="D596" t="s">
        <v>6</v>
      </c>
      <c r="E596" t="s">
        <v>7</v>
      </c>
      <c r="F596" s="1">
        <v>3456</v>
      </c>
      <c r="G596" s="2">
        <v>52.09</v>
      </c>
      <c r="H596" t="s">
        <v>4</v>
      </c>
      <c r="I596" s="3"/>
      <c r="J596" s="3"/>
      <c r="K596" s="3">
        <v>0.99</v>
      </c>
      <c r="L596">
        <v>3</v>
      </c>
      <c r="M596" s="4" t="str">
        <f>VLOOKUP(K596,Güteklasse!$B$4:$C$8,2)</f>
        <v>E</v>
      </c>
      <c r="N596" t="str">
        <f>VLOOKUP(H596,Händleradressen!$B$3:$E$6,4,0)</f>
        <v>Köln</v>
      </c>
      <c r="O596" s="2">
        <f t="shared" si="29"/>
        <v>180023.04000000001</v>
      </c>
      <c r="P596" s="2">
        <f t="shared" si="32"/>
        <v>34204.3776</v>
      </c>
      <c r="Q596" s="2">
        <f t="shared" si="33"/>
        <v>214227.41760000002</v>
      </c>
    </row>
    <row r="597" spans="1:17" x14ac:dyDescent="0.25">
      <c r="A597" s="55">
        <v>592</v>
      </c>
      <c r="B597" t="s">
        <v>18</v>
      </c>
      <c r="C597" t="s">
        <v>5</v>
      </c>
      <c r="D597" t="s">
        <v>16</v>
      </c>
      <c r="E597" t="s">
        <v>7</v>
      </c>
      <c r="F597" s="1">
        <v>25</v>
      </c>
      <c r="G597" s="2">
        <v>50.65</v>
      </c>
      <c r="H597" t="s">
        <v>14</v>
      </c>
      <c r="I597" s="3" t="s">
        <v>11</v>
      </c>
      <c r="J597" s="3" t="s">
        <v>11</v>
      </c>
      <c r="K597" s="3">
        <v>0.99</v>
      </c>
      <c r="L597">
        <v>2</v>
      </c>
      <c r="M597" s="4" t="str">
        <f>VLOOKUP(K597,Güteklasse!$B$4:$C$8,2)</f>
        <v>E</v>
      </c>
      <c r="N597" t="str">
        <f>VLOOKUP(H597,Händleradressen!$B$3:$E$6,4,0)</f>
        <v>München</v>
      </c>
      <c r="O597" s="2">
        <f t="shared" si="29"/>
        <v>1266.25</v>
      </c>
      <c r="P597" s="2">
        <f t="shared" si="32"/>
        <v>240.58750000000001</v>
      </c>
      <c r="Q597" s="2">
        <f t="shared" si="33"/>
        <v>1506.8375000000001</v>
      </c>
    </row>
    <row r="598" spans="1:17" x14ac:dyDescent="0.25">
      <c r="A598" s="55">
        <v>593</v>
      </c>
      <c r="B598" t="s">
        <v>17</v>
      </c>
      <c r="C598" t="s">
        <v>5</v>
      </c>
      <c r="D598" t="s">
        <v>16</v>
      </c>
      <c r="E598" t="s">
        <v>7</v>
      </c>
      <c r="F598" s="1">
        <v>23</v>
      </c>
      <c r="G598" s="2">
        <v>52.54</v>
      </c>
      <c r="H598" t="s">
        <v>14</v>
      </c>
      <c r="I598" s="3" t="s">
        <v>11</v>
      </c>
      <c r="J598" s="3" t="s">
        <v>11</v>
      </c>
      <c r="K598" s="3">
        <v>0.99</v>
      </c>
      <c r="L598">
        <v>2</v>
      </c>
      <c r="M598" s="4" t="str">
        <f>VLOOKUP(K598,Güteklasse!$B$4:$C$8,2)</f>
        <v>E</v>
      </c>
      <c r="N598" t="str">
        <f>VLOOKUP(H598,Händleradressen!$B$3:$E$6,4,0)</f>
        <v>München</v>
      </c>
      <c r="O598" s="2">
        <f t="shared" si="29"/>
        <v>1208.42</v>
      </c>
      <c r="P598" s="2">
        <f t="shared" si="32"/>
        <v>229.59980000000002</v>
      </c>
      <c r="Q598" s="2">
        <f t="shared" si="33"/>
        <v>1438.0198</v>
      </c>
    </row>
    <row r="599" spans="1:17" x14ac:dyDescent="0.25">
      <c r="A599" s="55">
        <v>594</v>
      </c>
      <c r="B599" t="s">
        <v>18</v>
      </c>
      <c r="C599" t="s">
        <v>9</v>
      </c>
      <c r="D599" t="s">
        <v>6</v>
      </c>
      <c r="E599" t="s">
        <v>7</v>
      </c>
      <c r="F599" s="1">
        <v>10</v>
      </c>
      <c r="G599" s="2">
        <v>51.93</v>
      </c>
      <c r="H599" t="s">
        <v>4</v>
      </c>
      <c r="I599" s="3" t="s">
        <v>11</v>
      </c>
      <c r="J599" s="3"/>
      <c r="K599" s="3">
        <v>1</v>
      </c>
      <c r="L599">
        <v>1</v>
      </c>
      <c r="M599" s="4" t="str">
        <f>VLOOKUP(K599,Güteklasse!$B$4:$C$8,2)</f>
        <v>E</v>
      </c>
      <c r="N599" t="str">
        <f>VLOOKUP(H599,Händleradressen!$B$3:$E$6,4,0)</f>
        <v>Köln</v>
      </c>
      <c r="O599" s="2">
        <f t="shared" si="29"/>
        <v>519.29999999999995</v>
      </c>
      <c r="P599" s="2">
        <f t="shared" si="32"/>
        <v>98.666999999999987</v>
      </c>
      <c r="Q599" s="2">
        <f t="shared" si="33"/>
        <v>617.96699999999998</v>
      </c>
    </row>
    <row r="600" spans="1:17" x14ac:dyDescent="0.25">
      <c r="A600" s="55">
        <v>595</v>
      </c>
      <c r="B600" t="s">
        <v>18</v>
      </c>
      <c r="C600" t="s">
        <v>15</v>
      </c>
      <c r="D600" t="s">
        <v>2</v>
      </c>
      <c r="E600" t="s">
        <v>7</v>
      </c>
      <c r="F600" s="1">
        <v>16</v>
      </c>
      <c r="G600" s="2">
        <v>46.36</v>
      </c>
      <c r="H600" t="s">
        <v>14</v>
      </c>
      <c r="I600" s="3" t="s">
        <v>11</v>
      </c>
      <c r="J600" s="3" t="s">
        <v>11</v>
      </c>
      <c r="K600" s="3">
        <v>1</v>
      </c>
      <c r="L600">
        <v>5</v>
      </c>
      <c r="M600" s="4" t="str">
        <f>VLOOKUP(K600,Güteklasse!$B$4:$C$8,2)</f>
        <v>E</v>
      </c>
      <c r="N600" t="str">
        <f>VLOOKUP(H600,Händleradressen!$B$3:$E$6,4,0)</f>
        <v>München</v>
      </c>
      <c r="O600" s="2">
        <f t="shared" si="29"/>
        <v>741.76</v>
      </c>
      <c r="P600" s="2">
        <f t="shared" si="32"/>
        <v>140.93440000000001</v>
      </c>
      <c r="Q600" s="2">
        <f t="shared" si="33"/>
        <v>882.69439999999997</v>
      </c>
    </row>
    <row r="601" spans="1:17" x14ac:dyDescent="0.25">
      <c r="A601" s="55">
        <v>596</v>
      </c>
      <c r="B601" t="s">
        <v>18</v>
      </c>
      <c r="C601" t="s">
        <v>9</v>
      </c>
      <c r="D601" t="s">
        <v>13</v>
      </c>
      <c r="E601" t="s">
        <v>7</v>
      </c>
      <c r="F601" s="1">
        <v>18</v>
      </c>
      <c r="G601" s="2">
        <v>48.27</v>
      </c>
      <c r="H601" t="s">
        <v>12</v>
      </c>
      <c r="I601" s="3" t="s">
        <v>11</v>
      </c>
      <c r="J601" s="3" t="s">
        <v>11</v>
      </c>
      <c r="K601" s="3">
        <v>1</v>
      </c>
      <c r="L601">
        <v>2</v>
      </c>
      <c r="M601" s="4" t="str">
        <f>VLOOKUP(K601,Güteklasse!$B$4:$C$8,2)</f>
        <v>E</v>
      </c>
      <c r="N601" t="str">
        <f>VLOOKUP(H601,Händleradressen!$B$3:$E$6,4,0)</f>
        <v>Hamburg</v>
      </c>
      <c r="O601" s="2">
        <f t="shared" si="29"/>
        <v>868.86</v>
      </c>
      <c r="P601" s="2">
        <f t="shared" si="32"/>
        <v>165.08340000000001</v>
      </c>
      <c r="Q601" s="2">
        <f t="shared" si="33"/>
        <v>1033.9434000000001</v>
      </c>
    </row>
  </sheetData>
  <sortState ref="A6:A601">
    <sortCondition ref="A6:A601"/>
  </sortState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C8"/>
  <sheetViews>
    <sheetView zoomScale="160" zoomScaleNormal="160" workbookViewId="0">
      <selection activeCell="A35" sqref="A35:E35"/>
    </sheetView>
  </sheetViews>
  <sheetFormatPr baseColWidth="10" defaultRowHeight="12.75" x14ac:dyDescent="0.2"/>
  <cols>
    <col min="1" max="1" width="11.42578125" style="5"/>
    <col min="2" max="2" width="13.5703125" style="5" customWidth="1"/>
    <col min="3" max="16384" width="11.42578125" style="5"/>
  </cols>
  <sheetData>
    <row r="1" spans="1:3" x14ac:dyDescent="0.2">
      <c r="A1" s="5" t="s">
        <v>105</v>
      </c>
    </row>
    <row r="2" spans="1:3" ht="13.5" thickBot="1" x14ac:dyDescent="0.25"/>
    <row r="3" spans="1:3" ht="13.5" thickBot="1" x14ac:dyDescent="0.25">
      <c r="A3" s="35" t="s">
        <v>107</v>
      </c>
      <c r="B3" s="34" t="s">
        <v>106</v>
      </c>
      <c r="C3" s="33" t="s">
        <v>105</v>
      </c>
    </row>
    <row r="4" spans="1:3" x14ac:dyDescent="0.2">
      <c r="A4" s="5" t="s">
        <v>104</v>
      </c>
      <c r="B4" s="32">
        <v>0</v>
      </c>
      <c r="C4" s="17" t="s">
        <v>84</v>
      </c>
    </row>
    <row r="5" spans="1:3" x14ac:dyDescent="0.2">
      <c r="A5" s="5" t="s">
        <v>103</v>
      </c>
      <c r="B5" s="32">
        <v>0.34</v>
      </c>
      <c r="C5" s="17" t="s">
        <v>102</v>
      </c>
    </row>
    <row r="6" spans="1:3" x14ac:dyDescent="0.2">
      <c r="A6" s="5" t="s">
        <v>101</v>
      </c>
      <c r="B6" s="32">
        <v>0.46</v>
      </c>
      <c r="C6" s="17" t="s">
        <v>100</v>
      </c>
    </row>
    <row r="7" spans="1:3" x14ac:dyDescent="0.2">
      <c r="A7" s="5" t="s">
        <v>99</v>
      </c>
      <c r="B7" s="32">
        <v>0.57999999999999996</v>
      </c>
      <c r="C7" s="17" t="s">
        <v>98</v>
      </c>
    </row>
    <row r="8" spans="1:3" x14ac:dyDescent="0.2">
      <c r="A8" s="5" t="s">
        <v>97</v>
      </c>
      <c r="B8" s="32">
        <v>0.91</v>
      </c>
      <c r="C8" s="17" t="s">
        <v>96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E7"/>
  <sheetViews>
    <sheetView zoomScale="160" zoomScaleNormal="160" workbookViewId="0">
      <selection activeCell="C5" sqref="C5"/>
    </sheetView>
  </sheetViews>
  <sheetFormatPr baseColWidth="10" defaultRowHeight="12.75" x14ac:dyDescent="0.2"/>
  <cols>
    <col min="1" max="1" width="11.42578125" style="5"/>
    <col min="2" max="2" width="17.7109375" style="5" customWidth="1"/>
    <col min="3" max="5" width="14.85546875" style="5" customWidth="1"/>
    <col min="6" max="16384" width="11.42578125" style="5"/>
  </cols>
  <sheetData>
    <row r="1" spans="1:5" ht="33" customHeight="1" thickBot="1" x14ac:dyDescent="0.25">
      <c r="A1" s="63" t="s">
        <v>122</v>
      </c>
      <c r="B1" s="64"/>
      <c r="C1" s="64"/>
      <c r="D1" s="64"/>
      <c r="E1" s="65"/>
    </row>
    <row r="2" spans="1:5" ht="30" customHeight="1" thickBot="1" x14ac:dyDescent="0.25">
      <c r="A2" s="38" t="s">
        <v>121</v>
      </c>
      <c r="B2" s="37" t="s">
        <v>120</v>
      </c>
      <c r="C2" s="37" t="s">
        <v>119</v>
      </c>
      <c r="D2" s="37" t="s">
        <v>118</v>
      </c>
      <c r="E2" s="36" t="s">
        <v>55</v>
      </c>
    </row>
    <row r="3" spans="1:5" x14ac:dyDescent="0.2">
      <c r="A3" s="5" t="s">
        <v>117</v>
      </c>
      <c r="B3" s="10" t="s">
        <v>14</v>
      </c>
      <c r="C3" s="10" t="s">
        <v>116</v>
      </c>
      <c r="D3" s="5">
        <v>80808</v>
      </c>
      <c r="E3" s="10" t="s">
        <v>37</v>
      </c>
    </row>
    <row r="4" spans="1:5" x14ac:dyDescent="0.2">
      <c r="A4" s="5" t="s">
        <v>115</v>
      </c>
      <c r="B4" s="10" t="s">
        <v>4</v>
      </c>
      <c r="C4" s="10" t="s">
        <v>114</v>
      </c>
      <c r="D4" s="5">
        <v>50505</v>
      </c>
      <c r="E4" s="10" t="s">
        <v>113</v>
      </c>
    </row>
    <row r="5" spans="1:5" x14ac:dyDescent="0.2">
      <c r="A5" s="5" t="s">
        <v>112</v>
      </c>
      <c r="B5" s="10" t="s">
        <v>12</v>
      </c>
      <c r="C5" s="10" t="s">
        <v>111</v>
      </c>
      <c r="D5" s="5">
        <v>50555</v>
      </c>
      <c r="E5" s="10" t="s">
        <v>110</v>
      </c>
    </row>
    <row r="6" spans="1:5" x14ac:dyDescent="0.2">
      <c r="A6" s="5" t="s">
        <v>109</v>
      </c>
      <c r="B6" s="10" t="s">
        <v>8</v>
      </c>
      <c r="C6" s="10" t="s">
        <v>108</v>
      </c>
      <c r="D6" s="5">
        <v>40444</v>
      </c>
      <c r="E6" s="10" t="s">
        <v>46</v>
      </c>
    </row>
    <row r="7" spans="1:5" x14ac:dyDescent="0.2">
      <c r="A7" s="5" t="s">
        <v>117</v>
      </c>
      <c r="B7" s="5" t="s">
        <v>152</v>
      </c>
      <c r="C7" s="5" t="s">
        <v>153</v>
      </c>
      <c r="D7" s="5">
        <v>88888</v>
      </c>
      <c r="E7" s="5" t="s">
        <v>37</v>
      </c>
    </row>
  </sheetData>
  <mergeCells count="1">
    <mergeCell ref="A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Zeilenweise Denken</vt:lpstr>
      <vt:lpstr>Keine Überschrift</vt:lpstr>
      <vt:lpstr>Keine Leerzeilen</vt:lpstr>
      <vt:lpstr>Leerzeilen trennen</vt:lpstr>
      <vt:lpstr>Übung Voraussetzung</vt:lpstr>
      <vt:lpstr>Sort NR</vt:lpstr>
      <vt:lpstr>Güteklasse</vt:lpstr>
      <vt:lpstr>Händleradressen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JFC</dc:creator>
  <cp:lastModifiedBy>Trainer Trainer</cp:lastModifiedBy>
  <dcterms:created xsi:type="dcterms:W3CDTF">2010-07-02T23:39:17Z</dcterms:created>
  <dcterms:modified xsi:type="dcterms:W3CDTF">2010-07-14T13:53:11Z</dcterms:modified>
</cp:coreProperties>
</file>